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ivate\compliance\SEC Reporting\Fiscal 2018\18Q3\18Q3 Earnings Release\"/>
    </mc:Choice>
  </mc:AlternateContent>
  <xr:revisionPtr revIDLastSave="0" documentId="13_ncr:1_{E77B20BE-5BE9-4F56-8DCE-4431D9289BF4}" xr6:coauthVersionLast="38" xr6:coauthVersionMax="38" xr10:uidLastSave="{00000000-0000-0000-0000-000000000000}"/>
  <bookViews>
    <workbookView xWindow="0" yWindow="0" windowWidth="28800" windowHeight="14025" xr2:uid="{00000000-000D-0000-FFFF-FFFF00000000}"/>
  </bookViews>
  <sheets>
    <sheet name="2018 Historical F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1_0__123Grap" localSheetId="0" hidden="1">'[1]Comp. Transaction'!#REF!</definedName>
    <definedName name="__1_0__123Grap" hidden="1">'[1]Comp. Transaction'!#REF!</definedName>
    <definedName name="__123Graph_A" hidden="1">[2]Assum!$B$12:$B$18</definedName>
    <definedName name="__123Graph_B" localSheetId="0" hidden="1">'[3]Comp. Transaction'!#REF!</definedName>
    <definedName name="__123Graph_B" hidden="1">'[3]Comp. Transaction'!#REF!</definedName>
    <definedName name="__123Graph_C" hidden="1">[2]Assum!$D$12:$D$18</definedName>
    <definedName name="__123Graph_D" localSheetId="0" hidden="1">'[3]Comp. Transaction'!#REF!</definedName>
    <definedName name="__123Graph_D" hidden="1">'[3]Comp. Transaction'!#REF!</definedName>
    <definedName name="__123Graph_E" hidden="1">[2]Assum!$F$12:$F$18</definedName>
    <definedName name="__3_0__123Grap" localSheetId="0" hidden="1">'[1]Comp. Transaction'!#REF!</definedName>
    <definedName name="__3_0__123Grap" hidden="1">'[1]Comp. Transaction'!#REF!</definedName>
    <definedName name="__ADS1" localSheetId="0" hidden="1">{"FCB_ALL",#N/A,FALSE,"FCB"}</definedName>
    <definedName name="__ADS1" hidden="1">{"FCB_ALL",#N/A,FALSE,"FCB"}</definedName>
    <definedName name="__as1" localSheetId="0" hidden="1">{"FCB_ALL",#N/A,FALSE,"FCB"}</definedName>
    <definedName name="__as1" hidden="1">{"FCB_ALL",#N/A,FALSE,"FCB"}</definedName>
    <definedName name="__AS2" localSheetId="0" hidden="1">{"FCB_ALL",#N/A,FALSE,"FCB"}</definedName>
    <definedName name="__AS2" hidden="1">{"FCB_ALL",#N/A,FALSE,"FCB"}</definedName>
    <definedName name="__as3" localSheetId="0" hidden="1">{"FCB_ALL",#N/A,FALSE,"FCB"}</definedName>
    <definedName name="__as3" hidden="1">{"FCB_ALL",#N/A,FALSE,"FCB"}</definedName>
    <definedName name="__AS4" localSheetId="0" hidden="1">{"FCB_ALL",#N/A,FALSE,"FCB"}</definedName>
    <definedName name="__AS4" hidden="1">{"FCB_ALL",#N/A,FALSE,"FCB"}</definedName>
    <definedName name="__as6" localSheetId="0" hidden="1">{"FCB_ALL",#N/A,FALSE,"FCB"}</definedName>
    <definedName name="__as6" hidden="1">{"FCB_ALL",#N/A,FALSE,"FCB"}</definedName>
    <definedName name="__AS7" localSheetId="0" hidden="1">{"FCB_ALL",#N/A,FALSE,"FCB"}</definedName>
    <definedName name="__AS7" hidden="1">{"FCB_ALL",#N/A,FALSE,"FCB"}</definedName>
    <definedName name="_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dfd1" localSheetId="0" hidden="1">{"FCB_ALL",#N/A,FALSE,"FCB";"GREY_ALL",#N/A,FALSE,"GREY"}</definedName>
    <definedName name="__dfd1" hidden="1">{"FCB_ALL",#N/A,FALSE,"FCB";"GREY_ALL",#N/A,FALSE,"GREY"}</definedName>
    <definedName name="__FDS_HYPERLINK_TOGGLE_STATE__" hidden="1">"ON"</definedName>
    <definedName name="__key2" localSheetId="0" hidden="1">#REF!</definedName>
    <definedName name="__key2" hidden="1">#REF!</definedName>
    <definedName name="__MRG2" localSheetId="0" hidden="1">{"INCOME",#N/A,FALSE,"ProNet";"VALUE",#N/A,FALSE,"ProNet"}</definedName>
    <definedName name="__MRG2" hidden="1">{"INCOME",#N/A,FALSE,"ProNet";"VALUE",#N/A,FALSE,"ProNet"}</definedName>
    <definedName name="__wrn1" localSheetId="0" hidden="1">{"FCB_ALL",#N/A,FALSE,"FCB"}</definedName>
    <definedName name="__wrn1" hidden="1">{"FCB_ALL",#N/A,FALSE,"FCB"}</definedName>
    <definedName name="__wrn9" localSheetId="0" hidden="1">{"FCB_ALL",#N/A,FALSE,"FCB"}</definedName>
    <definedName name="__wrn9" hidden="1">{"FCB_ALL",#N/A,FALSE,"FCB"}</definedName>
    <definedName name="_1__123Graph_AChart_1A" hidden="1">[4]A!$C$97:$Q$97</definedName>
    <definedName name="_1_0__123Grap" localSheetId="0" hidden="1">'[1]Comp. Transaction'!#REF!</definedName>
    <definedName name="_1_0__123Grap" hidden="1">'[1]Comp. Transaction'!#REF!</definedName>
    <definedName name="_2__123Graph_BChart_1A" hidden="1">[4]A!$C$98:$Q$98</definedName>
    <definedName name="_3__123Graph_CChart_1A" hidden="1">[4]A!$C$99:$Q$99</definedName>
    <definedName name="_3_0__123Grap" localSheetId="0" hidden="1">'[1]Comp. Transaction'!#REF!</definedName>
    <definedName name="_3_0__123Grap" hidden="1">'[1]Comp. Transaction'!#REF!</definedName>
    <definedName name="_4__123Graph_DChart_1A" hidden="1">[4]A!$C$100:$Q$100</definedName>
    <definedName name="_5__123Graph_EChart_1A" hidden="1">[4]A!$C$101:$Q$101</definedName>
    <definedName name="_6__123Graph_FChart_1A" hidden="1">[4]A!$C$102:$Q$102</definedName>
    <definedName name="_7__123Graph_XChart_1A" hidden="1">[4]A!$C$93:$Q$93</definedName>
    <definedName name="_ADS1" localSheetId="0" hidden="1">{"FCB_ALL",#N/A,FALSE,"FCB"}</definedName>
    <definedName name="_ADS1" hidden="1">{"FCB_ALL",#N/A,FALSE,"FCB"}</definedName>
    <definedName name="_as1" localSheetId="0" hidden="1">{"FCB_ALL",#N/A,FALSE,"FCB"}</definedName>
    <definedName name="_as1" hidden="1">{"FCB_ALL",#N/A,FALSE,"FCB"}</definedName>
    <definedName name="_AS2" localSheetId="0" hidden="1">{"FCB_ALL",#N/A,FALSE,"FCB"}</definedName>
    <definedName name="_AS2" hidden="1">{"FCB_ALL",#N/A,FALSE,"FCB"}</definedName>
    <definedName name="_as3" localSheetId="0" hidden="1">{"FCB_ALL",#N/A,FALSE,"FCB"}</definedName>
    <definedName name="_as3" hidden="1">{"FCB_ALL",#N/A,FALSE,"FCB"}</definedName>
    <definedName name="_AS4" localSheetId="0" hidden="1">{"FCB_ALL",#N/A,FALSE,"FCB"}</definedName>
    <definedName name="_AS4" hidden="1">{"FCB_ALL",#N/A,FALSE,"FCB"}</definedName>
    <definedName name="_as6" localSheetId="0" hidden="1">{"FCB_ALL",#N/A,FALSE,"FCB"}</definedName>
    <definedName name="_as6" hidden="1">{"FCB_ALL",#N/A,FALSE,"FCB"}</definedName>
    <definedName name="_AS7" localSheetId="0" hidden="1">{"FCB_ALL",#N/A,FALSE,"FCB"}</definedName>
    <definedName name="_AS7" hidden="1">{"FCB_ALL",#N/A,FALSE,"FCB"}</definedName>
    <definedName name="_bdm.001AC489BAF5446C99ED6D9B40614464.edm" localSheetId="0" hidden="1">#REF!</definedName>
    <definedName name="_bdm.001AC489BAF5446C99ED6D9B40614464.edm" hidden="1">#REF!</definedName>
    <definedName name="_bdm.027FABDDD95F45E2B6FA600EBBA168BE.edm" localSheetId="0" hidden="1">#REF!</definedName>
    <definedName name="_bdm.027FABDDD95F45E2B6FA600EBBA168BE.edm" hidden="1">#REF!</definedName>
    <definedName name="_bdm.02DC087A7B0A464595BDFC3FEC40931F.edm" localSheetId="0" hidden="1">#REF!</definedName>
    <definedName name="_bdm.02DC087A7B0A464595BDFC3FEC40931F.edm" hidden="1">#REF!</definedName>
    <definedName name="_bdm.05EF41CC67294EFAB575F4C35F56CEE7.edm" hidden="1" xml:space="preserve">                                                                                           '[5]Consideration analysis'!$1:$1048576</definedName>
    <definedName name="_bdm.0749A70E64AE472B9193808A54FD9433.edm" hidden="1" xml:space="preserve">                                                                                           [6]Output!$1:$1048576</definedName>
    <definedName name="_bdm.07F3E98857644061A449723C74036C84.edm" hidden="1" xml:space="preserve">                                                                                           '[6]Valuation matrix'!$1:$1048576</definedName>
    <definedName name="_bdm.098FB2E6DD124CD8A91B01EAADB0BBA8.edm" hidden="1" xml:space="preserve">                                                                                           [6]Output!$1:$1048576</definedName>
    <definedName name="_bdm.09A1E71C6C294B37918891E51B6B9ACD.edm" localSheetId="0" hidden="1">#REF!</definedName>
    <definedName name="_bdm.09A1E71C6C294B37918891E51B6B9ACD.edm" hidden="1">#REF!</definedName>
    <definedName name="_bdm.0CD178AB5C704435B31921DE741D528B.edm" hidden="1" xml:space="preserve"> '[7]Aggressive model'!$1:$1048576</definedName>
    <definedName name="_bdm.0D0BA0F8ADFA40C2999AF13AE3041BBB.edm" localSheetId="0" hidden="1">#REF!</definedName>
    <definedName name="_bdm.0D0BA0F8ADFA40C2999AF13AE3041BBB.edm" hidden="1">#REF!</definedName>
    <definedName name="_bdm.0F10EFA9A26F48058F8BC8F91B0F0407.edm" hidden="1" xml:space="preserve">                                                                                           '[6]New Output'!$1:$1048576</definedName>
    <definedName name="_bdm.0FF967EACC1B4133A4430A1390A9391A.edm" localSheetId="0" hidden="1">#REF!</definedName>
    <definedName name="_bdm.0FF967EACC1B4133A4430A1390A9391A.edm" hidden="1">#REF!</definedName>
    <definedName name="_bdm.101F6E2B53B34CAAAF7D29A371FD1122.edm" hidden="1" xml:space="preserve"> '[8]Comps output'!$1:$1048576</definedName>
    <definedName name="_bdm.11169C3A44F847638D6476FE3ED8D7E0.edm" localSheetId="0" hidden="1">#REF!</definedName>
    <definedName name="_bdm.11169C3A44F847638D6476FE3ED8D7E0.edm" hidden="1">#REF!</definedName>
    <definedName name="_bdm.11DA2F414C304336AE6C093F21C4A7A4.edm" hidden="1" xml:space="preserve">                                                                                            '[8]Comps output'!$1:$1048576</definedName>
    <definedName name="_bdm.14849AF6C0AE46BDBD35ABA8CBD5E409.edm" localSheetId="0" hidden="1">#REF!</definedName>
    <definedName name="_bdm.14849AF6C0AE46BDBD35ABA8CBD5E409.edm" hidden="1">#REF!</definedName>
    <definedName name="_bdm.148A4D33DC2640898837903FD61DCB69.edm" hidden="1" xml:space="preserve"> '[7]Aggressive IPO matrix'!$1:$1048576</definedName>
    <definedName name="_bdm.186D3D359F184CF28965363CEF0A6315.edm" localSheetId="0" hidden="1">#REF!</definedName>
    <definedName name="_bdm.186D3D359F184CF28965363CEF0A6315.edm" hidden="1">#REF!</definedName>
    <definedName name="_bdm.19B486C2CAD84C4A938C875616C69A7A.edm" localSheetId="0" hidden="1">#REF!</definedName>
    <definedName name="_bdm.19B486C2CAD84C4A938C875616C69A7A.edm" hidden="1">#REF!</definedName>
    <definedName name="_bdm.1DD0B4C49DF04455A63A45E85CA3583A.edm" hidden="1" xml:space="preserve"> '[7]Aggressive model'!$1:$1048576</definedName>
    <definedName name="_bdm.21CB039232884CBB8AF4A7DF74881728.edm" localSheetId="0" hidden="1">#REF!</definedName>
    <definedName name="_bdm.21CB039232884CBB8AF4A7DF74881728.edm" hidden="1">#REF!</definedName>
    <definedName name="_bdm.2557F1C3D44C4B27B559FEC77DAFD4CC.edm" localSheetId="0" hidden="1">#REF!</definedName>
    <definedName name="_bdm.2557F1C3D44C4B27B559FEC77DAFD4CC.edm" hidden="1">#REF!</definedName>
    <definedName name="_bdm.25CADD374F7E4BD0B219D7B980BCB844.edm" localSheetId="0" hidden="1">#REF!</definedName>
    <definedName name="_bdm.25CADD374F7E4BD0B219D7B980BCB844.edm" hidden="1">#REF!</definedName>
    <definedName name="_bdm.27FE4C8D8334477E892D1C9B4F08D387.edm" hidden="1" xml:space="preserve"> [9]Acq_matrix!$1:$1048576</definedName>
    <definedName name="_bdm.28B5853C04B743C88299A28F0A1C14EE.edm" hidden="1" xml:space="preserve">                                                                                           '[6]FCF Output'!$1:$1048576</definedName>
    <definedName name="_bdm.28E796674A444FC9B0929BCFD74AC488.edm" localSheetId="0" hidden="1">#REF!</definedName>
    <definedName name="_bdm.28E796674A444FC9B0929BCFD74AC488.edm" hidden="1">#REF!</definedName>
    <definedName name="_bdm.2905DE1BE061434F9DC050A24CA9AA5D.edm" hidden="1" xml:space="preserve"> [10]Model!$1:$1048576</definedName>
    <definedName name="_bdm.2D4896875E99490FAB5661745F5ACBED.edm" hidden="1" xml:space="preserve">                                                                                           [6]Output!$1:$1048576</definedName>
    <definedName name="_bdm.2FC177FFDFC0427794B75E78927FC251.edm" localSheetId="0" hidden="1">#REF!</definedName>
    <definedName name="_bdm.2FC177FFDFC0427794B75E78927FC251.edm" hidden="1">#REF!</definedName>
    <definedName name="_bdm.346F097693A54A1D89BC5B54970BACF6.edm" localSheetId="0" hidden="1">#REF!</definedName>
    <definedName name="_bdm.346F097693A54A1D89BC5B54970BACF6.edm" hidden="1">#REF!</definedName>
    <definedName name="_bdm.34797CC0D4C64B8989C718BF4D1D0170.edm" hidden="1" xml:space="preserve"> '[7]Aggressive model'!$1:$1048576</definedName>
    <definedName name="_bdm.36C1B1CD256A4F788E5D9B1AF6EAE4E4.edm" hidden="1" xml:space="preserve">                                                                                           [6]Output!$1:$1048576</definedName>
    <definedName name="_bdm.36FFC4EF72494F8E841C1AC77B8D69CA.edm" hidden="1" xml:space="preserve">                                                                                           '[8]Bal sheet'!$1:$1048576</definedName>
    <definedName name="_bdm.371D3EBC0DEC47B69000B652F53A43A7.edm" localSheetId="0" hidden="1">#REF!</definedName>
    <definedName name="_bdm.371D3EBC0DEC47B69000B652F53A43A7.edm" hidden="1">#REF!</definedName>
    <definedName name="_bdm.37699A100006408F9279D939A8F7636D.edm" hidden="1" xml:space="preserve">                                                                                           '[6]EPS Output'!$1:$1048576</definedName>
    <definedName name="_bdm.3836D0E74C864021AC1DF5870B5EFFC6.edm" hidden="1" xml:space="preserve">                                                                                              '[8]Comps output'!$1:$1048576</definedName>
    <definedName name="_bdm.3A480871F8D7407C8883222CB6D8FDC4.edm" localSheetId="0" hidden="1">#REF!</definedName>
    <definedName name="_bdm.3A480871F8D7407C8883222CB6D8FDC4.edm" hidden="1">#REF!</definedName>
    <definedName name="_bdm.3BB474D608EF4650980C1FE49BB82D48.edm" hidden="1" xml:space="preserve"> [9]FactSet!$1:$1048576</definedName>
    <definedName name="_bdm.3D34C19B59E64A68A3F5C54B6CBEF36A.edm" hidden="1" xml:space="preserve"> '[9]Sources &amp; uses'!$1:$1048576</definedName>
    <definedName name="_bdm.3E391AE2B0AE42A1B6A27BBC55245133.edm" localSheetId="0" hidden="1">#REF!</definedName>
    <definedName name="_bdm.3E391AE2B0AE42A1B6A27BBC55245133.edm" hidden="1">#REF!</definedName>
    <definedName name="_bdm.43472200804241489983E3F12E4E5876.edm" hidden="1" xml:space="preserve"> [9]FactSet!$1:$1048576</definedName>
    <definedName name="_bdm.4471332E1FC94D6B9686A4974000344E.edm" hidden="1" xml:space="preserve"> [9]FactSet!$1:$1048576</definedName>
    <definedName name="_bdm.453994B5AB1C4AFDA32EF69F907388E1.edm" localSheetId="0" hidden="1">#REF!</definedName>
    <definedName name="_bdm.453994B5AB1C4AFDA32EF69F907388E1.edm" hidden="1">#REF!</definedName>
    <definedName name="_bdm.46D23CC58BEA46CDAF1FA407D4F391BA.edm" hidden="1" xml:space="preserve">                                                                                           [6]Output!$1:$1048576</definedName>
    <definedName name="_bdm.4852DBCCB16A4BEFA10FCC666F24D67B.edm" hidden="1" xml:space="preserve"> '[11]Contribution analysis'!$1:$1048576</definedName>
    <definedName name="_bdm.49389D090C984E628B627FC702DC5788.edm" localSheetId="0" hidden="1">#REF!</definedName>
    <definedName name="_bdm.49389D090C984E628B627FC702DC5788.edm" hidden="1">#REF!</definedName>
    <definedName name="_bdm.4CED4FCB3ACF4B7AA8547CD1ADC2B403.edm" hidden="1" xml:space="preserve"> '[7]Aggressive model'!$1:$1048576</definedName>
    <definedName name="_bdm.4EF62246E9C64678940BE29376803640.edm" localSheetId="0" hidden="1">#REF!</definedName>
    <definedName name="_bdm.4EF62246E9C64678940BE29376803640.edm" hidden="1">#REF!</definedName>
    <definedName name="_bdm.4F3814501141425A90B716E531318FFA.edm" localSheetId="0" hidden="1">#REF!</definedName>
    <definedName name="_bdm.4F3814501141425A90B716E531318FFA.edm" hidden="1">#REF!</definedName>
    <definedName name="_bdm.53BBC95C26DF4383AA6134A24A0D56FC.edm" hidden="1" xml:space="preserve"> '[7]Aggressive IPO matrix'!$1:$1048576</definedName>
    <definedName name="_bdm.53DF38E9BDF04981BE05B22035261E5B.edm" hidden="1" xml:space="preserve"> '[9]Sources &amp; uses'!$1:$1048576</definedName>
    <definedName name="_bdm.53F29741302E4A8D8429C04279F68CBD.edm" localSheetId="0" hidden="1">#REF!</definedName>
    <definedName name="_bdm.53F29741302E4A8D8429C04279F68CBD.edm" hidden="1">#REF!</definedName>
    <definedName name="_bdm.56E479FFC3344B17B8C3381C8138453E.edm" hidden="1" xml:space="preserve"> '[7]Aggressive IPO matrix'!$1:$1048576</definedName>
    <definedName name="_bdm.5A9878762B3141BA8EC0498486E7270C.edm" localSheetId="0" hidden="1">#REF!</definedName>
    <definedName name="_bdm.5A9878762B3141BA8EC0498486E7270C.edm" hidden="1">#REF!</definedName>
    <definedName name="_bdm.5C8DF2B4E8C846FD9ED649A67E62012C.edm" hidden="1" xml:space="preserve">                                                                                           [6]Output!$1:$1048576</definedName>
    <definedName name="_bdm.6194C96743A744E88D90ECC2283CBEA9.edm" localSheetId="0" hidden="1">#REF!</definedName>
    <definedName name="_bdm.6194C96743A744E88D90ECC2283CBEA9.edm" hidden="1">#REF!</definedName>
    <definedName name="_bdm.62132AAFA3C7413BAA7E09478B340952.edm" hidden="1" xml:space="preserve"> '[11]Contribution analysis'!$1:$1048576</definedName>
    <definedName name="_bdm.641E5BFAD4B44E5EA61937983F504E70.edm" hidden="1" xml:space="preserve"> '[12]Acc Dil'!$1:$1048576</definedName>
    <definedName name="_bdm.64B61E84BD794E118AFE8204C9C6049C.edm" localSheetId="0" hidden="1">#REF!</definedName>
    <definedName name="_bdm.64B61E84BD794E118AFE8204C9C6049C.edm" hidden="1">#REF!</definedName>
    <definedName name="_bdm.6508C76DE6ED4A218DA2ACE684710A46.edm" hidden="1" xml:space="preserve">                                                                                           '[6]New Benchmarking'!$1:$1048576</definedName>
    <definedName name="_bdm.6A60BDE0CBE24EBCBF8A3BB93DE4DC63.edm" hidden="1">[13]Sheet2!$1:$1048576</definedName>
    <definedName name="_bdm.6C8FEB7986674E64BEE4041C3E13BE2E.edm" hidden="1" xml:space="preserve"> [9]Acq_matrix!$1:$1048576</definedName>
    <definedName name="_bdm.6CED472812104AA2865E71733DE7FD78.edm" localSheetId="0" hidden="1">#REF!</definedName>
    <definedName name="_bdm.6CED472812104AA2865E71733DE7FD78.edm" hidden="1">#REF!</definedName>
    <definedName name="_bdm.6D8B01D292AD4342AE247A041D6BEF5C.edm" hidden="1" xml:space="preserve">                                                                                           [6]Output!$1:$1048576</definedName>
    <definedName name="_bdm.6E80317A13634A2AA13D80BCDA46F873.edm" hidden="1" xml:space="preserve"> '[7]Aggressive model'!$1:$1048576</definedName>
    <definedName name="_bdm.7140C534684C41A694CFFB24847C4C65.edm" hidden="1">#N/A</definedName>
    <definedName name="_bdm.714E6A691CC54C6BB2EC3562B40BCFB0.edm" hidden="1" xml:space="preserve">                                                                                           '[5]Consideration analysis'!$1:$1048576</definedName>
    <definedName name="_bdm.7160553E54F14660B51765B7BDCE8FC8.edm" hidden="1" xml:space="preserve">                                                                                           '[6]EPS Output'!$1:$1048576</definedName>
    <definedName name="_bdm.71F381A3F32B45ED8B798A224E640828.edm" hidden="1" xml:space="preserve">                                                                                           [6]Output!$1:$1048576</definedName>
    <definedName name="_bdm.740FD42FF97A4102B8B4AA86B88E2992.edm" hidden="1" xml:space="preserve">                                                                                           [6]Output!$1:$1048576</definedName>
    <definedName name="_bdm.74446C730AB44C478369C4ED3526BD0E.edm" hidden="1" xml:space="preserve"> '[7]Operating model comparison'!$1:$1048576</definedName>
    <definedName name="_bdm.7919A429340B4C999876682FFD74AD2D.edm" hidden="1" xml:space="preserve"> '[9]Sources &amp; uses'!$1:$1048576</definedName>
    <definedName name="_bdm.7B0CA1FC1362414AB5AB38752DE37CA1.edm" localSheetId="0" hidden="1">#REF!</definedName>
    <definedName name="_bdm.7B0CA1FC1362414AB5AB38752DE37CA1.edm" hidden="1">#REF!</definedName>
    <definedName name="_bdm.7D844E88B5264AFB8913890AEEC66D0C.edm" localSheetId="0" hidden="1">#REF!</definedName>
    <definedName name="_bdm.7D844E88B5264AFB8913890AEEC66D0C.edm" hidden="1">#REF!</definedName>
    <definedName name="_bdm.801FD10A89B84C7997EB1D48BCC19DB6.edm" hidden="1" xml:space="preserve"> '[8]Comps output'!$1:$1048576</definedName>
    <definedName name="_bdm.8112B70565D5474CBA3E82146F6975EB.edm" hidden="1" xml:space="preserve">                                                                                           [6]Output!$1:$1048576</definedName>
    <definedName name="_bdm.81352E5F80F54BE9925A343C1B9E5935.edm" hidden="1" xml:space="preserve"> '[9]Venus value'!$1:$1048576</definedName>
    <definedName name="_bdm.81D3FF854B24411C89F1BB77F5E5294E.edm" localSheetId="0" hidden="1">#REF!</definedName>
    <definedName name="_bdm.81D3FF854B24411C89F1BB77F5E5294E.edm" hidden="1">#REF!</definedName>
    <definedName name="_bdm.83AB40B39A9F4298B8262A4C763ED282.edm" hidden="1" xml:space="preserve"> '[12]Acc Dil'!$1:$1048576</definedName>
    <definedName name="_bdm.84DB22EE4AB94B6D9AE5567331F04BC0.edm" hidden="1" xml:space="preserve"> '[11]Contribution analysis'!$1:$1048576</definedName>
    <definedName name="_bdm.85B7967BE55349C997458CCD7D939590.edm" localSheetId="0" hidden="1">#REF!</definedName>
    <definedName name="_bdm.85B7967BE55349C997458CCD7D939590.edm" hidden="1">#REF!</definedName>
    <definedName name="_bdm.88771DAA0F504D3BA91D38E7DB86AACF.edm" localSheetId="0" hidden="1">#REF!</definedName>
    <definedName name="_bdm.88771DAA0F504D3BA91D38E7DB86AACF.edm" hidden="1">#REF!</definedName>
    <definedName name="_bdm.8B5812CEE3D04E3EA4AF0CF8AA7D270A.edm" localSheetId="0" hidden="1">#REF!</definedName>
    <definedName name="_bdm.8B5812CEE3D04E3EA4AF0CF8AA7D270A.edm" hidden="1">#REF!</definedName>
    <definedName name="_bdm.8C20F12C38EE476898CC0E83B33E0193.edm" hidden="1" xml:space="preserve">                                                                                           [6]Output!$1:$1048576</definedName>
    <definedName name="_bdm.8CE257C7B1F64A4B985DF8D894D9CDF1.edm" hidden="1" xml:space="preserve"> '[9]Venus value'!$1:$1048576</definedName>
    <definedName name="_bdm.8F5CECEE11A344E6BAD8E723BF6A232E.edm" hidden="1" xml:space="preserve"> [9]FactSet!$1:$1048576</definedName>
    <definedName name="_bdm.95BA8A9A09604A37B8CBAC923514A193.edm" hidden="1" xml:space="preserve"> '[7]Operating model comparison'!$1:$1048576</definedName>
    <definedName name="_bdm.986263FE353247559DDFA6EC4C6F0964.edm" hidden="1" xml:space="preserve"> '[7]Aggressive model'!$1:$1048576</definedName>
    <definedName name="_bdm.9BE4BDFF4EE640CA94C03CDE1A5D4FA0.edm" hidden="1">'[14]P&amp;L'!$1:$1048576</definedName>
    <definedName name="_bdm.9C20761D1225487597DB2B861734CDF1.edm" hidden="1" xml:space="preserve"> '[7]Aggressive model'!$1:$1048576</definedName>
    <definedName name="_bdm.9C3A61F2393E4CE68A24A973B60F92B3.edm" hidden="1" xml:space="preserve"> '[11]Contribution analysis'!$1:$1048576</definedName>
    <definedName name="_bdm.9C5E9472C9B646F9ACAC3E26BDD257DD.edm" hidden="1" xml:space="preserve">                                                                                           '[6]Acquisition matrix'!$1:$1048576</definedName>
    <definedName name="_bdm.9D7F3746396649D5B1CC5F1799F62826.edm" hidden="1" xml:space="preserve">                                                                                           [6]Output!$1:$1048576</definedName>
    <definedName name="_bdm.9E612B8088154812A88255ACCE64742B.edm" hidden="1" xml:space="preserve"> '[9]EPS Output'!$1:$1048576</definedName>
    <definedName name="_bdm.A0E2E68B2CD048C79FF134D76B0383A3.edm" hidden="1" xml:space="preserve">                                                                                           [6]Benchmarking!$1:$1048576</definedName>
    <definedName name="_bdm.A12F2F06B33446F6A7A3475142662094.edm" hidden="1">#N/A</definedName>
    <definedName name="_bdm.A1E41FCE1A0A4C7BB66E56EFA1E7D7D4.edm" hidden="1" xml:space="preserve"> '[9]EPS Output'!$1:$1048576</definedName>
    <definedName name="_bdm.A1F9E516B90C4A5090017D6AA55C9DB9.edm" hidden="1" xml:space="preserve"> '[7]Aggressive model'!$1:$1048576</definedName>
    <definedName name="_bdm.A4D0F07749694F418E5840E528105D65.edm" localSheetId="0" hidden="1">#REF!</definedName>
    <definedName name="_bdm.A4D0F07749694F418E5840E528105D65.edm" hidden="1">#REF!</definedName>
    <definedName name="_bdm.A926BD9D7E3A4CC3B058E4615CCB9C31.edm" hidden="1" xml:space="preserve"> [10]Model!$1:$1048576</definedName>
    <definedName name="_bdm.A9FDF45FE4AF4AE0BBFF8137C9572074.edm" localSheetId="0" hidden="1">#REF!</definedName>
    <definedName name="_bdm.A9FDF45FE4AF4AE0BBFF8137C9572074.edm" hidden="1">#REF!</definedName>
    <definedName name="_bdm.ABCA7AF57CD74F2CA4BEB558643A9D9E.edm" hidden="1" xml:space="preserve"> [10]Model!$1:$1048576</definedName>
    <definedName name="_bdm.AC84EC792F49410AB3C33FBA6BCDBC80.edm" hidden="1" xml:space="preserve"> '[9]Venus value'!$1:$1048576</definedName>
    <definedName name="_bdm.ADB394560C9A445AA40671DB24D4B437.edm" hidden="1" xml:space="preserve"> '[9]EPS Output'!$1:$1048576</definedName>
    <definedName name="_bdm.AFA3BABC6ACE4F65A32557891CCE43A8.edm" hidden="1" xml:space="preserve">                                                                                           '[6]EPS Output'!$1:$1048576</definedName>
    <definedName name="_bdm.B001B13520A940E7929F69B5B4004273.edm" hidden="1" xml:space="preserve">                                                                                           [6]Output!$1:$1048576</definedName>
    <definedName name="_bdm.B0A38C692CA04D9DA406D7A1A45FD5EC.edm" hidden="1" xml:space="preserve"> '[9]EPS Output'!$1:$1048576</definedName>
    <definedName name="_bdm.B2598664B6B24996A0FC8FE363E9E8D0.edm" localSheetId="0" hidden="1">#REF!</definedName>
    <definedName name="_bdm.B2598664B6B24996A0FC8FE363E9E8D0.edm" hidden="1">#REF!</definedName>
    <definedName name="_bdm.B3D6CA36B2964110A5BF030AAA0B3C9B.edm" localSheetId="0" hidden="1">#REF!</definedName>
    <definedName name="_bdm.B3D6CA36B2964110A5BF030AAA0B3C9B.edm" hidden="1">#REF!</definedName>
    <definedName name="_bdm.B3F7CDC46B15446FAB6FBB1AEEC3097F.edm" hidden="1" xml:space="preserve">                                                                                           [6]Output!$1:$1048576</definedName>
    <definedName name="_bdm.B63AD91D3DDE4B51AC8D927D67557769.edm" hidden="1" xml:space="preserve"> [9]Acq_matrix!$1:$1048576</definedName>
    <definedName name="_bdm.B67769F804E34EC0BFA1E2AEA54B7C20.edm" hidden="1" xml:space="preserve">                                                                                           [6]Output!$1:$1048576</definedName>
    <definedName name="_bdm.B92C2B91984E46C7BDED20FC0AD79ADD.edm" hidden="1" xml:space="preserve"> '[7]Aggressive model'!$1:$1048576</definedName>
    <definedName name="_bdm.BB011B8A529047F98635741647E4BECF.edm" hidden="1" xml:space="preserve">                                                                                           '[6]Valuation matrix'!$1:$1048576</definedName>
    <definedName name="_bdm.BC5EDFA8267E424986B593A5DB0AAC84.edm" hidden="1" xml:space="preserve"> '[8]Comps output'!$1:$1048576</definedName>
    <definedName name="_bdm.BC96BDDC5BE242D2A8B7C1F7500D5DC3.edm" hidden="1" xml:space="preserve"> '[9]Venus value'!$1:$1048576</definedName>
    <definedName name="_bdm.C04FE18A73644B6297330D6785CB3A88.edm" localSheetId="0" hidden="1">#REF!</definedName>
    <definedName name="_bdm.C04FE18A73644B6297330D6785CB3A88.edm" hidden="1">#REF!</definedName>
    <definedName name="_bdm.C102AB35998C499FA68BFFE5C89D26F5.edm" localSheetId="0" hidden="1">#REF!</definedName>
    <definedName name="_bdm.C102AB35998C499FA68BFFE5C89D26F5.edm" hidden="1">#REF!</definedName>
    <definedName name="_bdm.C111239AD92E48ED800BDB18C7F172A6.edm" hidden="1" xml:space="preserve"> [9]Acq_matrix!$1:$1048576</definedName>
    <definedName name="_bdm.C1260D372F2F41D089B7355C22D39170.edm" hidden="1">[14]ANR!$1:$1048576</definedName>
    <definedName name="_bdm.C1ACE4B60FE44FE09885DBA08F02AEA9.edm" hidden="1" xml:space="preserve"> '[11]Contribution analysis'!$1:$1048576</definedName>
    <definedName name="_bdm.C282381EADAD48F6833D9235BA38C673.edm" localSheetId="0" hidden="1">#REF!</definedName>
    <definedName name="_bdm.C282381EADAD48F6833D9235BA38C673.edm" hidden="1">#REF!</definedName>
    <definedName name="_bdm.C337849978D34F6F8A165B2B35738443.edm" hidden="1" xml:space="preserve"> '[8]Comps output'!$1:$1048576</definedName>
    <definedName name="_bdm.C50A1429E6F74AAA8D64857534C56759.edm" hidden="1" xml:space="preserve">                                                                                           [6]Output!$1:$1048576</definedName>
    <definedName name="_bdm.C5628D4FF3584798A03DD196A6D167C5.edm" localSheetId="0" hidden="1">#REF!</definedName>
    <definedName name="_bdm.C5628D4FF3584798A03DD196A6D167C5.edm" hidden="1">#REF!</definedName>
    <definedName name="_bdm.C58D0A6C955249979A1DB3BB95A7484B.edm" hidden="1" xml:space="preserve"> '[9]Sources &amp; uses'!$1:$1048576</definedName>
    <definedName name="_bdm.C67E1114CA0C4DD79F8EE647CB691418.edm" localSheetId="0" hidden="1">#REF!</definedName>
    <definedName name="_bdm.C67E1114CA0C4DD79F8EE647CB691418.edm" hidden="1">#REF!</definedName>
    <definedName name="_bdm.C81385A06E0A44179A37C7B4BC8D2054.edm" localSheetId="0" hidden="1">#REF!</definedName>
    <definedName name="_bdm.C81385A06E0A44179A37C7B4BC8D2054.edm" hidden="1">#REF!</definedName>
    <definedName name="_bdm.C93E0089E55140548363BBD49DFE9AE9.edm" hidden="1" xml:space="preserve">                                                                                              '[8]S&amp;U bank bond'!$1:$1048576</definedName>
    <definedName name="_bdm.C988B2967C0A49C69222E38DD364C6C6.edm" localSheetId="0" hidden="1">#REF!</definedName>
    <definedName name="_bdm.C988B2967C0A49C69222E38DD364C6C6.edm" hidden="1">#REF!</definedName>
    <definedName name="_bdm.C9EE94B501384AD9849C90459B3AA939.edm" hidden="1" xml:space="preserve"> '[7]Aggressive IPO matrix'!$1:$1048576</definedName>
    <definedName name="_bdm.CBAB938778B245708DDBC139BE6A3347.edm" localSheetId="0" hidden="1">#REF!</definedName>
    <definedName name="_bdm.CBAB938778B245708DDBC139BE6A3347.edm" hidden="1">#REF!</definedName>
    <definedName name="_bdm.CFB4E1AF7CEA4D788BA5247817ED44AE.edm" hidden="1">'[15]NTM PE'!$1:$1048576</definedName>
    <definedName name="_bdm.D4506C155EA0462587294A40BE43235D.edm" hidden="1" xml:space="preserve">                                                                                           '[6]New Output'!$1:$1048576</definedName>
    <definedName name="_bdm.D854666C8DEF4405BC29C7AF268A6627.edm" hidden="1">'[15]NTM EV_REV'!$1:$1048576</definedName>
    <definedName name="_bdm.D96FE175ED9E46808F8738B71AF5E753.edm" hidden="1" xml:space="preserve">                                                                                           '[6]New Benchmarking'!$1:$1048576</definedName>
    <definedName name="_bdm.DD1B051C1636472593CC2E8E1437BAB2.edm" hidden="1" xml:space="preserve"> '[9]Venus value'!$1:$1048576</definedName>
    <definedName name="_bdm.DE02D4172446462189A43B3530A86BBE.edm" hidden="1" xml:space="preserve">                                                                                           [6]Output!$1:$1048576</definedName>
    <definedName name="_bdm.E025D45191FB43258151A65EEB1E5C71.edm" hidden="1" xml:space="preserve"> '[9]EPS Output'!$1:$1048576</definedName>
    <definedName name="_bdm.E0F622D9C5E246CD85A96EC5A34978BD.edm" localSheetId="0" hidden="1">#REF!</definedName>
    <definedName name="_bdm.E0F622D9C5E246CD85A96EC5A34978BD.edm" hidden="1">#REF!</definedName>
    <definedName name="_bdm.E1AC1C08D00A425BBCD238E8D17B6C24.edm" hidden="1" xml:space="preserve">  '[7]Aggressive model'!$1:$1048576</definedName>
    <definedName name="_bdm.E38F388CC98B45279893F4C78672DFC4.edm" localSheetId="0" hidden="1">#REF!</definedName>
    <definedName name="_bdm.E38F388CC98B45279893F4C78672DFC4.edm" hidden="1">#REF!</definedName>
    <definedName name="_bdm.E51346FF97B34D1CB6C28DAE70A6B75E.edm" hidden="1" xml:space="preserve">                                                                                           '[6]EPS Output'!$1:$1048576</definedName>
    <definedName name="_bdm.E630823050A6491EB6A979499D71A197.edm" localSheetId="0" hidden="1">#REF!</definedName>
    <definedName name="_bdm.E630823050A6491EB6A979499D71A197.edm" hidden="1">#REF!</definedName>
    <definedName name="_bdm.E796EC4949DF4F79B5D316B276187B8D.edm" hidden="1" xml:space="preserve">                                                                                           [6]Output!$1:$1048576</definedName>
    <definedName name="_bdm.E9BA1502F2374F5DA01B8F0DE733703A.edm" localSheetId="0" hidden="1">#REF!</definedName>
    <definedName name="_bdm.E9BA1502F2374F5DA01B8F0DE733703A.edm" hidden="1">#REF!</definedName>
    <definedName name="_bdm.E9F0428BBAF24EFAAFC0C5EF70DD715C.edm" hidden="1" xml:space="preserve"> [10]Model!$1:$1048576</definedName>
    <definedName name="_bdm.EF5E97042C51463394951352CA75A779.edm" localSheetId="0" hidden="1">#REF!</definedName>
    <definedName name="_bdm.EF5E97042C51463394951352CA75A779.edm" hidden="1">#REF!</definedName>
    <definedName name="_bdm.EFB54EEBA33347A5A7A87B7FBEAE5DCC.edm" hidden="1">'[16]RESEARCH SUM'!$1:$1048576</definedName>
    <definedName name="_bdm.F2D142F416D741858E60A868DE489DEC.edm" hidden="1" xml:space="preserve">                                                                                           '[5]Consideration analysis'!$1:$1048576</definedName>
    <definedName name="_bdm.F49F98398B73494E9D8E6E61DFB84E5E.edm" hidden="1">[14]ANR!$1:$1048576</definedName>
    <definedName name="_bdm.FAA0E9E412A840818E00DD2AB532C315.edm" localSheetId="0" hidden="1">#REF!</definedName>
    <definedName name="_bdm.FAA0E9E412A840818E00DD2AB532C315.edm" hidden="1">#REF!</definedName>
    <definedName name="_bdm.FAC78010E900470E8FC7A5AB02F7E708.edm" hidden="1" xml:space="preserve">                                                                                            '[8]IPO Matrix'!$1:$1048576</definedName>
    <definedName name="_bdm.FAD91A28EF64491FAD5C23D030026E59.edm" hidden="1" xml:space="preserve"> '[7]Aggressive IPO matrix'!$1:$1048576</definedName>
    <definedName name="_bdm.FB59AA4AFE844493B02B8AE686133125.edm" hidden="1" xml:space="preserve">                                                                                           '[6]Valuation matrix'!$1:$1048576</definedName>
    <definedName name="_bdm.FE75242386A24E29AF7684EE1D46B05B.edm" localSheetId="0" hidden="1">#REF!</definedName>
    <definedName name="_bdm.FE75242386A24E29AF7684EE1D46B05B.edm" hidden="1">#REF!</definedName>
    <definedName name="_bdm.FE9548B00E43437998F9C8379DA09F78.edm" hidden="1" xml:space="preserve"> [10]Model!$1:$1048576</definedName>
    <definedName name="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Q4.1" localSheetId="0" hidden="1">#REF!</definedName>
    <definedName name="_BQ4.1" hidden="1">#REF!</definedName>
    <definedName name="_BQ4.10" localSheetId="0" hidden="1">#REF!</definedName>
    <definedName name="_BQ4.10" hidden="1">#REF!</definedName>
    <definedName name="_BQ4.11" localSheetId="0" hidden="1">#REF!</definedName>
    <definedName name="_BQ4.11" hidden="1">#REF!</definedName>
    <definedName name="_BQ4.12" localSheetId="0" hidden="1">#REF!</definedName>
    <definedName name="_BQ4.12" hidden="1">#REF!</definedName>
    <definedName name="_BQ4.13" localSheetId="0" hidden="1">#REF!</definedName>
    <definedName name="_BQ4.13" hidden="1">#REF!</definedName>
    <definedName name="_BQ4.14" localSheetId="0" hidden="1">#REF!</definedName>
    <definedName name="_BQ4.14" hidden="1">#REF!</definedName>
    <definedName name="_BQ4.15" localSheetId="0" hidden="1">#REF!</definedName>
    <definedName name="_BQ4.15" hidden="1">#REF!</definedName>
    <definedName name="_BQ4.16" localSheetId="0" hidden="1">#REF!</definedName>
    <definedName name="_BQ4.16" hidden="1">#REF!</definedName>
    <definedName name="_BQ4.17" localSheetId="0" hidden="1">#REF!</definedName>
    <definedName name="_BQ4.17" hidden="1">#REF!</definedName>
    <definedName name="_BQ4.18" localSheetId="0" hidden="1">#REF!</definedName>
    <definedName name="_BQ4.18" hidden="1">#REF!</definedName>
    <definedName name="_BQ4.19" localSheetId="0" hidden="1">#REF!</definedName>
    <definedName name="_BQ4.19" hidden="1">#REF!</definedName>
    <definedName name="_BQ4.2" localSheetId="0" hidden="1">#REF!</definedName>
    <definedName name="_BQ4.2" hidden="1">#REF!</definedName>
    <definedName name="_BQ4.20" localSheetId="0" hidden="1">#REF!</definedName>
    <definedName name="_BQ4.20" hidden="1">#REF!</definedName>
    <definedName name="_BQ4.21" localSheetId="0" hidden="1">#REF!</definedName>
    <definedName name="_BQ4.21" hidden="1">#REF!</definedName>
    <definedName name="_BQ4.22" localSheetId="0" hidden="1">#REF!</definedName>
    <definedName name="_BQ4.22" hidden="1">#REF!</definedName>
    <definedName name="_BQ4.23" localSheetId="0" hidden="1">#REF!</definedName>
    <definedName name="_BQ4.23" hidden="1">#REF!</definedName>
    <definedName name="_BQ4.24" localSheetId="0" hidden="1">#REF!</definedName>
    <definedName name="_BQ4.24" hidden="1">#REF!</definedName>
    <definedName name="_BQ4.25" localSheetId="0" hidden="1">#REF!</definedName>
    <definedName name="_BQ4.25" hidden="1">#REF!</definedName>
    <definedName name="_BQ4.26" localSheetId="0" hidden="1">#REF!</definedName>
    <definedName name="_BQ4.26" hidden="1">#REF!</definedName>
    <definedName name="_BQ4.27" localSheetId="0" hidden="1">#REF!</definedName>
    <definedName name="_BQ4.27" hidden="1">#REF!</definedName>
    <definedName name="_BQ4.28" localSheetId="0" hidden="1">#REF!</definedName>
    <definedName name="_BQ4.28" hidden="1">#REF!</definedName>
    <definedName name="_BQ4.29" localSheetId="0" hidden="1">#REF!</definedName>
    <definedName name="_BQ4.29" hidden="1">#REF!</definedName>
    <definedName name="_BQ4.3" localSheetId="0" hidden="1">#REF!</definedName>
    <definedName name="_BQ4.3" hidden="1">#REF!</definedName>
    <definedName name="_BQ4.30" localSheetId="0" hidden="1">#REF!</definedName>
    <definedName name="_BQ4.30" hidden="1">#REF!</definedName>
    <definedName name="_BQ4.31" localSheetId="0" hidden="1">#REF!</definedName>
    <definedName name="_BQ4.31" hidden="1">#REF!</definedName>
    <definedName name="_BQ4.32" localSheetId="0" hidden="1">#REF!</definedName>
    <definedName name="_BQ4.32" hidden="1">#REF!</definedName>
    <definedName name="_BQ4.33" localSheetId="0" hidden="1">#REF!</definedName>
    <definedName name="_BQ4.33" hidden="1">#REF!</definedName>
    <definedName name="_BQ4.34" localSheetId="0" hidden="1">#REF!</definedName>
    <definedName name="_BQ4.34" hidden="1">#REF!</definedName>
    <definedName name="_BQ4.35" localSheetId="0" hidden="1">#REF!</definedName>
    <definedName name="_BQ4.35" hidden="1">#REF!</definedName>
    <definedName name="_BQ4.36" localSheetId="0" hidden="1">#REF!</definedName>
    <definedName name="_BQ4.36" hidden="1">#REF!</definedName>
    <definedName name="_BQ4.37" localSheetId="0" hidden="1">#REF!</definedName>
    <definedName name="_BQ4.37" hidden="1">#REF!</definedName>
    <definedName name="_BQ4.38" localSheetId="0" hidden="1">#REF!</definedName>
    <definedName name="_BQ4.38" hidden="1">#REF!</definedName>
    <definedName name="_BQ4.39" localSheetId="0" hidden="1">#REF!</definedName>
    <definedName name="_BQ4.39" hidden="1">#REF!</definedName>
    <definedName name="_BQ4.4" localSheetId="0" hidden="1">#REF!</definedName>
    <definedName name="_BQ4.4" hidden="1">#REF!</definedName>
    <definedName name="_BQ4.40" localSheetId="0" hidden="1">#REF!</definedName>
    <definedName name="_BQ4.40" hidden="1">#REF!</definedName>
    <definedName name="_BQ4.41" localSheetId="0" hidden="1">#REF!</definedName>
    <definedName name="_BQ4.41" hidden="1">#REF!</definedName>
    <definedName name="_BQ4.42" localSheetId="0" hidden="1">#REF!</definedName>
    <definedName name="_BQ4.42" hidden="1">#REF!</definedName>
    <definedName name="_BQ4.43" localSheetId="0" hidden="1">#REF!</definedName>
    <definedName name="_BQ4.43" hidden="1">#REF!</definedName>
    <definedName name="_BQ4.44" localSheetId="0" hidden="1">#REF!</definedName>
    <definedName name="_BQ4.44" hidden="1">#REF!</definedName>
    <definedName name="_BQ4.45" localSheetId="0" hidden="1">#REF!</definedName>
    <definedName name="_BQ4.45" hidden="1">#REF!</definedName>
    <definedName name="_BQ4.46" localSheetId="0" hidden="1">#REF!</definedName>
    <definedName name="_BQ4.46" hidden="1">#REF!</definedName>
    <definedName name="_BQ4.47" localSheetId="0" hidden="1">#REF!</definedName>
    <definedName name="_BQ4.47" hidden="1">#REF!</definedName>
    <definedName name="_BQ4.48" localSheetId="0" hidden="1">#REF!</definedName>
    <definedName name="_BQ4.48" hidden="1">#REF!</definedName>
    <definedName name="_BQ4.49" localSheetId="0" hidden="1">#REF!</definedName>
    <definedName name="_BQ4.49" hidden="1">#REF!</definedName>
    <definedName name="_BQ4.5" localSheetId="0" hidden="1">#REF!</definedName>
    <definedName name="_BQ4.5" hidden="1">#REF!</definedName>
    <definedName name="_BQ4.50" localSheetId="0" hidden="1">#REF!</definedName>
    <definedName name="_BQ4.50" hidden="1">#REF!</definedName>
    <definedName name="_BQ4.51" localSheetId="0" hidden="1">#REF!</definedName>
    <definedName name="_BQ4.51" hidden="1">#REF!</definedName>
    <definedName name="_BQ4.52" localSheetId="0" hidden="1">#REF!</definedName>
    <definedName name="_BQ4.52" hidden="1">#REF!</definedName>
    <definedName name="_BQ4.53" localSheetId="0" hidden="1">#REF!</definedName>
    <definedName name="_BQ4.53" hidden="1">#REF!</definedName>
    <definedName name="_BQ4.54" localSheetId="0" hidden="1">#REF!</definedName>
    <definedName name="_BQ4.54" hidden="1">#REF!</definedName>
    <definedName name="_BQ4.55" localSheetId="0" hidden="1">#REF!</definedName>
    <definedName name="_BQ4.55" hidden="1">#REF!</definedName>
    <definedName name="_BQ4.56" localSheetId="0" hidden="1">#REF!</definedName>
    <definedName name="_BQ4.56" hidden="1">#REF!</definedName>
    <definedName name="_BQ4.6" localSheetId="0" hidden="1">#REF!</definedName>
    <definedName name="_BQ4.6" hidden="1">#REF!</definedName>
    <definedName name="_BQ4.7" localSheetId="0" hidden="1">#REF!</definedName>
    <definedName name="_BQ4.7" hidden="1">#REF!</definedName>
    <definedName name="_BQ4.8" localSheetId="0" hidden="1">#REF!</definedName>
    <definedName name="_BQ4.8" hidden="1">#REF!</definedName>
    <definedName name="_BQ4.9" localSheetId="0" hidden="1">#REF!</definedName>
    <definedName name="_BQ4.9" hidden="1">#REF!</definedName>
    <definedName name="_dfd1" localSheetId="0" hidden="1">{"FCB_ALL",#N/A,FALSE,"FCB";"GREY_ALL",#N/A,FALSE,"GREY"}</definedName>
    <definedName name="_dfd1" hidden="1">{"FCB_ALL",#N/A,FALSE,"FCB";"GREY_ALL",#N/A,FALSE,"GREY"}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RG2" localSheetId="0" hidden="1">{"INCOME",#N/A,FALSE,"ProNet";"VALUE",#N/A,FALSE,"ProNet"}</definedName>
    <definedName name="_MRG2" hidden="1">{"INCOME",#N/A,FALSE,"ProNet";"VALUE",#N/A,FALSE,"ProNet"}</definedName>
    <definedName name="_Order1" hidden="1">255</definedName>
    <definedName name="_Order2" hidden="1">255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_Table1_In1" localSheetId="0" hidden="1">[17]INPUT!#REF!</definedName>
    <definedName name="_Table1_In1" hidden="1">[17]INPUT!#REF!</definedName>
    <definedName name="_Table1_Out" localSheetId="0" hidden="1">#REF!</definedName>
    <definedName name="_Table1_Out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wrn1" localSheetId="0" hidden="1">{"FCB_ALL",#N/A,FALSE,"FCB"}</definedName>
    <definedName name="_wrn1" hidden="1">{"FCB_ALL",#N/A,FALSE,"FCB"}</definedName>
    <definedName name="_wrn9" localSheetId="0" hidden="1">{"FCB_ALL",#N/A,FALSE,"FCB"}</definedName>
    <definedName name="_wrn9" hidden="1">{"FCB_ALL",#N/A,FALSE,"FCB"}</definedName>
    <definedName name="a" hidden="1">{#N/A,#N/A,FALSE,"Aging Summary";#N/A,#N/A,FALSE,"Ratio Analysis";#N/A,#N/A,FALSE,"Test 120 Day Accts";#N/A,#N/A,FALSE,"Tickmarks"}</definedName>
    <definedName name="aa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a" localSheetId="0" hidden="1">{#N/A,#N/A,FALSE,"Title";#N/A,#N/A,FALSE,"10years";#N/A,#N/A,FALSE,"Input1";#N/A,#N/A,FALSE,"Input2";#N/A,#N/A,FALSE,"Input3";#N/A,#N/A,FALSE,"Input4";#N/A,#N/A,FALSE,"Input5"}</definedName>
    <definedName name="aaa" hidden="1">{#N/A,#N/A,FALSE,"Title";#N/A,#N/A,FALSE,"10years";#N/A,#N/A,FALSE,"Input1";#N/A,#N/A,FALSE,"Input2";#N/A,#N/A,FALSE,"Input3";#N/A,#N/A,FALSE,"Input4";#N/A,#N/A,FALSE,"Input5"}</definedName>
    <definedName name="AccessDatabase" hidden="1">"H:\db1.mdb"</definedName>
    <definedName name="ACwvu.inputs._.raw._.data." localSheetId="0" hidden="1">#REF!</definedName>
    <definedName name="ACwvu.inputs._.raw._.data." hidden="1">#REF!</definedName>
    <definedName name="ACwvu.summary1." localSheetId="0" hidden="1">#REF!</definedName>
    <definedName name="ACwvu.summary1." hidden="1">#REF!</definedName>
    <definedName name="ACwvu.summary2." localSheetId="0" hidden="1">#REF!</definedName>
    <definedName name="ACwvu.summary2." hidden="1">#REF!</definedName>
    <definedName name="ACwvu.summary3." localSheetId="0" hidden="1">#REF!</definedName>
    <definedName name="ACwvu.summary3." hidden="1">#REF!</definedName>
    <definedName name="ad" localSheetId="0" hidden="1">{"CHART",#N/A,FALSE,"Arch Communications"}</definedName>
    <definedName name="ad" hidden="1">{"CHART",#N/A,FALSE,"Arch Communications"}</definedName>
    <definedName name="addin" hidden="1">"dc4;350;Kochm;0"</definedName>
    <definedName name="addin460" hidden="1">"dc4;460;Kochm;1"</definedName>
    <definedName name="ads" localSheetId="0" hidden="1">{"FCB_ALL",#N/A,FALSE,"FCB"}</definedName>
    <definedName name="ads" hidden="1">{"FCB_ALL",#N/A,FALSE,"FCB"}</definedName>
    <definedName name="adsew" localSheetId="0" hidden="1">{"FCB_ALL",#N/A,FALSE,"FCB"}</definedName>
    <definedName name="adsew" hidden="1">{"FCB_ALL",#N/A,FALSE,"FCB"}</definedName>
    <definedName name="adsfaw" localSheetId="0" hidden="1">{"FCB_ALL",#N/A,FALSE,"FCB";"GREY_ALL",#N/A,FALSE,"GREY"}</definedName>
    <definedName name="adsfaw" hidden="1">{"FCB_ALL",#N/A,FALSE,"FCB";"GREY_ALL",#N/A,FALSE,"GREY"}</definedName>
    <definedName name="adsfca" localSheetId="0" hidden="1">{"FCB_ALL",#N/A,FALSE,"FCB";"GREY_ALL",#N/A,FALSE,"GREY"}</definedName>
    <definedName name="adsfca" hidden="1">{"FCB_ALL",#N/A,FALSE,"FCB";"GREY_ALL",#N/A,FALSE,"GREY"}</definedName>
    <definedName name="adsfeklj" localSheetId="0" hidden="1">{"FCB_ALL",#N/A,FALSE,"FCB"}</definedName>
    <definedName name="adsfeklj" hidden="1">{"FCB_ALL",#N/A,FALSE,"FCB"}</definedName>
    <definedName name="adsfkl" localSheetId="0" hidden="1">{"FCB_ALL",#N/A,FALSE,"FCB";"GREY_ALL",#N/A,FALSE,"GREY"}</definedName>
    <definedName name="adsfkl" hidden="1">{"FCB_ALL",#N/A,FALSE,"FCB";"GREY_ALL",#N/A,FALSE,"GREY"}</definedName>
    <definedName name="adsga" localSheetId="0" hidden="1">{"FCB_ALL",#N/A,FALSE,"FCB"}</definedName>
    <definedName name="adsga" hidden="1">{"FCB_ALL",#N/A,FALSE,"FCB"}</definedName>
    <definedName name="adsgawe" localSheetId="0" hidden="1">{"FCB_ALL",#N/A,FALSE,"FCB"}</definedName>
    <definedName name="adsgawe" hidden="1">{"FCB_ALL",#N/A,FALSE,"FCB"}</definedName>
    <definedName name="adwdlkj" localSheetId="0" hidden="1">{"FCB_ALL",#N/A,FALSE,"FCB"}</definedName>
    <definedName name="adwdlkj" hidden="1">{"FCB_ALL",#N/A,FALSE,"FCB"}</definedName>
    <definedName name="afge" localSheetId="0" hidden="1">{"FCB_ALL",#N/A,FALSE,"FCB";"GREY_ALL",#N/A,FALSE,"GREY"}</definedName>
    <definedName name="afge" hidden="1">{"FCB_ALL",#N/A,FALSE,"FCB";"GREY_ALL",#N/A,FALSE,"GREY"}</definedName>
    <definedName name="agne" localSheetId="0" hidden="1">{"FCB_ALL",#N/A,FALSE,"FCB";"GREY_ALL",#N/A,FALSE,"GREY"}</definedName>
    <definedName name="agne" hidden="1">{"FCB_ALL",#N/A,FALSE,"FCB";"GREY_ALL",#N/A,FALSE,"GREY"}</definedName>
    <definedName name="ahge" localSheetId="0" hidden="1">{"FCB_ALL",#N/A,FALSE,"FCB";"GREY_ALL",#N/A,FALSE,"GREY"}</definedName>
    <definedName name="ahge" hidden="1">{"FCB_ALL",#N/A,FALSE,"FCB";"GREY_ALL",#N/A,FALSE,"GREY"}</definedName>
    <definedName name="ahp" localSheetId="0" hidden="1">{"cover",#N/A,FALSE,"cover";"bal",#N/A,FALSE,"BALANCE";"inc",#N/A,FALSE,"INCOME";"cash",#N/A,FALSE,"CASH";"da",#N/A,FALSE,"D&amp;A";"page",#N/A,FALSE,"pageassum";"mfg",#N/A,FALSE,"mfgassum"}</definedName>
    <definedName name="ahp" hidden="1">{"cover",#N/A,FALSE,"cover";"bal",#N/A,FALSE,"BALANCE";"inc",#N/A,FALSE,"INCOME";"cash",#N/A,FALSE,"CASH";"da",#N/A,FALSE,"D&amp;A";"page",#N/A,FALSE,"pageassum";"mfg",#N/A,FALSE,"mfgassum"}</definedName>
    <definedName name="anscount" hidden="1">1</definedName>
    <definedName name="as" localSheetId="0" hidden="1">{"FCB_ALL",#N/A,FALSE,"FCB"}</definedName>
    <definedName name="as" hidden="1">{"FCB_ALL",#N/A,FALSE,"FCB"}</definedName>
    <definedName name="AS2DocOpenMode" hidden="1">"AS2DocumentEdit"</definedName>
    <definedName name="AS2HasNoAutoHeaderFooter" hidden="1">" "</definedName>
    <definedName name="AS2NamedRange" hidden="1">5</definedName>
    <definedName name="AS2ReportLS" hidden="1">1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asdaw" localSheetId="0" hidden="1">{"FCB_ALL",#N/A,FALSE,"FCB"}</definedName>
    <definedName name="asdaw" hidden="1">{"FCB_ALL",#N/A,FALSE,"FCB"}</definedName>
    <definedName name="asdf" localSheetId="0" hidden="1">{"FCB_ALL",#N/A,FALSE,"FCB";"GREY_ALL",#N/A,FALSE,"GREY"}</definedName>
    <definedName name="asdf" hidden="1">{"FCB_ALL",#N/A,FALSE,"FCB";"GREY_ALL",#N/A,FALSE,"GREY"}</definedName>
    <definedName name="asdfe" localSheetId="0" hidden="1">{"FCB_ALL",#N/A,FALSE,"FCB"}</definedName>
    <definedName name="asdfe" hidden="1">{"FCB_ALL",#N/A,FALSE,"FCB"}</definedName>
    <definedName name="asdfn" localSheetId="0" hidden="1">{"FCB_ALL",#N/A,FALSE,"FCB";"GREY_ALL",#N/A,FALSE,"GREY"}</definedName>
    <definedName name="asdfn" hidden="1">{"FCB_ALL",#N/A,FALSE,"FCB";"GREY_ALL",#N/A,FALSE,"GREY"}</definedName>
    <definedName name="asdgaew" localSheetId="0" hidden="1">{"FCB_ALL",#N/A,FALSE,"FCB"}</definedName>
    <definedName name="asdgaew" hidden="1">{"FCB_ALL",#N/A,FALSE,"FCB"}</definedName>
    <definedName name="asdr5" localSheetId="0" hidden="1">{"FCB_ALL",#N/A,FALSE,"FCB";"GREY_ALL",#N/A,FALSE,"GREY"}</definedName>
    <definedName name="asdr5" hidden="1">{"FCB_ALL",#N/A,FALSE,"FCB";"GREY_ALL",#N/A,FALSE,"GREY"}</definedName>
    <definedName name="asfd" localSheetId="0" hidden="1">{"FCB_ALL",#N/A,FALSE,"FCB"}</definedName>
    <definedName name="asfd" hidden="1">{"FCB_ALL",#N/A,FALSE,"FCB"}</definedName>
    <definedName name="Assore" localSheetId="0" hidden="1">{#N/A,#N/A,TRUE,"Cover sheet";#N/A,#N/A,TRUE,"DCF analysis";#N/A,#N/A,TRUE,"WACC calculation"}</definedName>
    <definedName name="Assore" hidden="1">{#N/A,#N/A,TRUE,"Cover sheet";#N/A,#N/A,TRUE,"DCF analysis";#N/A,#N/A,TRUE,"WACC calculation"}</definedName>
    <definedName name="ASSS" localSheetId="0" hidden="1">{"FCB_ALL",#N/A,FALSE,"FCB"}</definedName>
    <definedName name="ASSS" hidden="1">{"FCB_ALL",#N/A,FALSE,"FCB"}</definedName>
    <definedName name="assssss" localSheetId="0" hidden="1">{"FCB_ALL",#N/A,FALSE,"FCB"}</definedName>
    <definedName name="assssss" hidden="1">{"FCB_ALL",#N/A,FALSE,"FCB"}</definedName>
    <definedName name="awe" localSheetId="0" hidden="1">{"FCB_ALL",#N/A,FALSE,"FCB"}</definedName>
    <definedName name="awe" hidden="1">{"FCB_ALL",#N/A,FALSE,"FCB"}</definedName>
    <definedName name="awea" localSheetId="0" hidden="1">{"FCB_ALL",#N/A,FALSE,"FCB";"GREY_ALL",#N/A,FALSE,"GREY"}</definedName>
    <definedName name="awea" hidden="1">{"FCB_ALL",#N/A,FALSE,"FCB";"GREY_ALL",#N/A,FALSE,"GREY"}</definedName>
    <definedName name="ba" localSheetId="0" hidden="1">{"FCB_ALL",#N/A,FALSE,"FCB";"GREY_ALL",#N/A,FALSE,"GREY"}</definedName>
    <definedName name="ba" hidden="1">{"FCB_ALL",#N/A,FALSE,"FCB";"GREY_ALL",#N/A,FALSE,"GREY"}</definedName>
    <definedName name="BG_Del" hidden="1">15</definedName>
    <definedName name="BG_Ins" hidden="1">4</definedName>
    <definedName name="BG_Mod" hidden="1">6</definedName>
    <definedName name="bla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PH1" localSheetId="0" hidden="1">#REF!</definedName>
    <definedName name="BLPH1" hidden="1">#REF!</definedName>
    <definedName name="BLPH10" localSheetId="0" hidden="1">#REF!</definedName>
    <definedName name="BLPH10" hidden="1">#REF!</definedName>
    <definedName name="BLPH100" localSheetId="0" hidden="1">#REF!</definedName>
    <definedName name="BLPH100" hidden="1">#REF!</definedName>
    <definedName name="BLPH101" localSheetId="0" hidden="1">#REF!</definedName>
    <definedName name="BLPH101" hidden="1">#REF!</definedName>
    <definedName name="BLPH102" localSheetId="0" hidden="1">#REF!</definedName>
    <definedName name="BLPH102" hidden="1">#REF!</definedName>
    <definedName name="BLPH103" localSheetId="0" hidden="1">#REF!</definedName>
    <definedName name="BLPH103" hidden="1">#REF!</definedName>
    <definedName name="BLPH104" localSheetId="0" hidden="1">#REF!</definedName>
    <definedName name="BLPH104" hidden="1">#REF!</definedName>
    <definedName name="BLPH105" localSheetId="0" hidden="1">#REF!</definedName>
    <definedName name="BLPH105" hidden="1">#REF!</definedName>
    <definedName name="BLPH106" localSheetId="0" hidden="1">#REF!</definedName>
    <definedName name="BLPH106" hidden="1">#REF!</definedName>
    <definedName name="BLPH107" localSheetId="0" hidden="1">#REF!</definedName>
    <definedName name="BLPH107" hidden="1">#REF!</definedName>
    <definedName name="BLPH108" localSheetId="0" hidden="1">#REF!</definedName>
    <definedName name="BLPH108" hidden="1">#REF!</definedName>
    <definedName name="BLPH109" localSheetId="0" hidden="1">#REF!</definedName>
    <definedName name="BLPH109" hidden="1">#REF!</definedName>
    <definedName name="BLPH11" localSheetId="0" hidden="1">#REF!</definedName>
    <definedName name="BLPH11" hidden="1">#REF!</definedName>
    <definedName name="BLPH110" localSheetId="0" hidden="1">#REF!</definedName>
    <definedName name="BLPH110" hidden="1">#REF!</definedName>
    <definedName name="BLPH111" localSheetId="0" hidden="1">#REF!</definedName>
    <definedName name="BLPH111" hidden="1">#REF!</definedName>
    <definedName name="BLPH112" localSheetId="0" hidden="1">#REF!</definedName>
    <definedName name="BLPH112" hidden="1">#REF!</definedName>
    <definedName name="BLPH113" localSheetId="0" hidden="1">#REF!</definedName>
    <definedName name="BLPH113" hidden="1">#REF!</definedName>
    <definedName name="BLPH114" localSheetId="0" hidden="1">#REF!</definedName>
    <definedName name="BLPH114" hidden="1">#REF!</definedName>
    <definedName name="BLPH115" localSheetId="0" hidden="1">#REF!</definedName>
    <definedName name="BLPH115" hidden="1">#REF!</definedName>
    <definedName name="BLPH116" localSheetId="0" hidden="1">#REF!</definedName>
    <definedName name="BLPH116" hidden="1">#REF!</definedName>
    <definedName name="BLPH117" localSheetId="0" hidden="1">#REF!</definedName>
    <definedName name="BLPH117" hidden="1">#REF!</definedName>
    <definedName name="BLPH118" localSheetId="0" hidden="1">#REF!</definedName>
    <definedName name="BLPH118" hidden="1">#REF!</definedName>
    <definedName name="BLPH119" localSheetId="0" hidden="1">#REF!</definedName>
    <definedName name="BLPH119" hidden="1">#REF!</definedName>
    <definedName name="BLPH12" localSheetId="0" hidden="1">#REF!</definedName>
    <definedName name="BLPH12" hidden="1">#REF!</definedName>
    <definedName name="BLPH120" localSheetId="0" hidden="1">#REF!</definedName>
    <definedName name="BLPH120" hidden="1">#REF!</definedName>
    <definedName name="BLPH121" localSheetId="0" hidden="1">#REF!</definedName>
    <definedName name="BLPH121" hidden="1">#REF!</definedName>
    <definedName name="BLPH122" localSheetId="0" hidden="1">#REF!</definedName>
    <definedName name="BLPH122" hidden="1">#REF!</definedName>
    <definedName name="BLPH123" localSheetId="0" hidden="1">#REF!</definedName>
    <definedName name="BLPH123" hidden="1">#REF!</definedName>
    <definedName name="BLPH124" localSheetId="0" hidden="1">#REF!</definedName>
    <definedName name="BLPH124" hidden="1">#REF!</definedName>
    <definedName name="BLPH125" localSheetId="0" hidden="1">#REF!</definedName>
    <definedName name="BLPH125" hidden="1">#REF!</definedName>
    <definedName name="BLPH126" localSheetId="0" hidden="1">#REF!</definedName>
    <definedName name="BLPH126" hidden="1">#REF!</definedName>
    <definedName name="BLPH127" localSheetId="0" hidden="1">#REF!</definedName>
    <definedName name="BLPH127" hidden="1">#REF!</definedName>
    <definedName name="BLPH128" localSheetId="0" hidden="1">#REF!</definedName>
    <definedName name="BLPH128" hidden="1">#REF!</definedName>
    <definedName name="BLPH129" localSheetId="0" hidden="1">#REF!</definedName>
    <definedName name="BLPH129" hidden="1">#REF!</definedName>
    <definedName name="BLPH13" localSheetId="0" hidden="1">#REF!</definedName>
    <definedName name="BLPH13" hidden="1">#REF!</definedName>
    <definedName name="BLPH130" localSheetId="0" hidden="1">#REF!</definedName>
    <definedName name="BLPH130" hidden="1">#REF!</definedName>
    <definedName name="BLPH131" localSheetId="0" hidden="1">#REF!</definedName>
    <definedName name="BLPH131" hidden="1">#REF!</definedName>
    <definedName name="BLPH132" localSheetId="0" hidden="1">#REF!</definedName>
    <definedName name="BLPH132" hidden="1">#REF!</definedName>
    <definedName name="BLPH133" localSheetId="0" hidden="1">#REF!</definedName>
    <definedName name="BLPH133" hidden="1">#REF!</definedName>
    <definedName name="BLPH134" localSheetId="0" hidden="1">#REF!</definedName>
    <definedName name="BLPH134" hidden="1">#REF!</definedName>
    <definedName name="BLPH135" localSheetId="0" hidden="1">#REF!</definedName>
    <definedName name="BLPH135" hidden="1">#REF!</definedName>
    <definedName name="BLPH136" localSheetId="0" hidden="1">#REF!</definedName>
    <definedName name="BLPH136" hidden="1">#REF!</definedName>
    <definedName name="BLPH14" localSheetId="0" hidden="1">#REF!</definedName>
    <definedName name="BLPH14" hidden="1">#REF!</definedName>
    <definedName name="BLPH15" localSheetId="0" hidden="1">#REF!</definedName>
    <definedName name="BLPH15" hidden="1">#REF!</definedName>
    <definedName name="BLPH16" localSheetId="0" hidden="1">#REF!</definedName>
    <definedName name="BLPH16" hidden="1">#REF!</definedName>
    <definedName name="BLPH17" localSheetId="0" hidden="1">#REF!</definedName>
    <definedName name="BLPH17" hidden="1">#REF!</definedName>
    <definedName name="BLPH18" localSheetId="0" hidden="1">#REF!</definedName>
    <definedName name="BLPH18" hidden="1">#REF!</definedName>
    <definedName name="BLPH19" localSheetId="0" hidden="1">#REF!</definedName>
    <definedName name="BLPH19" hidden="1">#REF!</definedName>
    <definedName name="BLPH2" localSheetId="0" hidden="1">#REF!</definedName>
    <definedName name="BLPH2" hidden="1">#REF!</definedName>
    <definedName name="BLPH20" localSheetId="0" hidden="1">#REF!</definedName>
    <definedName name="BLPH20" hidden="1">#REF!</definedName>
    <definedName name="BLPH21" localSheetId="0" hidden="1">#REF!</definedName>
    <definedName name="BLPH21" hidden="1">#REF!</definedName>
    <definedName name="BLPH22" localSheetId="0" hidden="1">#REF!</definedName>
    <definedName name="BLPH22" hidden="1">#REF!</definedName>
    <definedName name="BLPH23" localSheetId="0" hidden="1">#REF!</definedName>
    <definedName name="BLPH23" hidden="1">#REF!</definedName>
    <definedName name="BLPH24" localSheetId="0" hidden="1">#REF!</definedName>
    <definedName name="BLPH24" hidden="1">#REF!</definedName>
    <definedName name="BLPH25" localSheetId="0" hidden="1">#REF!</definedName>
    <definedName name="BLPH25" hidden="1">#REF!</definedName>
    <definedName name="BLPH26" localSheetId="0" hidden="1">#REF!</definedName>
    <definedName name="BLPH26" hidden="1">#REF!</definedName>
    <definedName name="BLPH27" localSheetId="0" hidden="1">#REF!</definedName>
    <definedName name="BLPH27" hidden="1">#REF!</definedName>
    <definedName name="BLPH28" localSheetId="0" hidden="1">#REF!</definedName>
    <definedName name="BLPH28" hidden="1">#REF!</definedName>
    <definedName name="BLPH29" localSheetId="0" hidden="1">#REF!</definedName>
    <definedName name="BLPH29" hidden="1">#REF!</definedName>
    <definedName name="BLPH3" localSheetId="0" hidden="1">#REF!</definedName>
    <definedName name="BLPH3" hidden="1">#REF!</definedName>
    <definedName name="BLPH30" localSheetId="0" hidden="1">#REF!</definedName>
    <definedName name="BLPH30" hidden="1">#REF!</definedName>
    <definedName name="BLPH31" localSheetId="0" hidden="1">#REF!</definedName>
    <definedName name="BLPH31" hidden="1">#REF!</definedName>
    <definedName name="BLPH32" localSheetId="0" hidden="1">#REF!</definedName>
    <definedName name="BLPH32" hidden="1">#REF!</definedName>
    <definedName name="BLPH33" localSheetId="0" hidden="1">#REF!</definedName>
    <definedName name="BLPH33" hidden="1">#REF!</definedName>
    <definedName name="BLPH34" localSheetId="0" hidden="1">#REF!</definedName>
    <definedName name="BLPH34" hidden="1">#REF!</definedName>
    <definedName name="BLPH35" localSheetId="0" hidden="1">#REF!</definedName>
    <definedName name="BLPH35" hidden="1">#REF!</definedName>
    <definedName name="BLPH36" localSheetId="0" hidden="1">#REF!</definedName>
    <definedName name="BLPH36" hidden="1">#REF!</definedName>
    <definedName name="BLPH37" localSheetId="0" hidden="1">#REF!</definedName>
    <definedName name="BLPH37" hidden="1">#REF!</definedName>
    <definedName name="BLPH38" localSheetId="0" hidden="1">#REF!</definedName>
    <definedName name="BLPH38" hidden="1">#REF!</definedName>
    <definedName name="BLPH39" localSheetId="0" hidden="1">#REF!</definedName>
    <definedName name="BLPH39" hidden="1">#REF!</definedName>
    <definedName name="BLPH4" localSheetId="0" hidden="1">#REF!</definedName>
    <definedName name="BLPH4" hidden="1">#REF!</definedName>
    <definedName name="BLPH40" localSheetId="0" hidden="1">#REF!</definedName>
    <definedName name="BLPH40" hidden="1">#REF!</definedName>
    <definedName name="BLPH41" localSheetId="0" hidden="1">#REF!</definedName>
    <definedName name="BLPH41" hidden="1">#REF!</definedName>
    <definedName name="BLPH42" localSheetId="0" hidden="1">#REF!</definedName>
    <definedName name="BLPH42" hidden="1">#REF!</definedName>
    <definedName name="BLPH43" localSheetId="0" hidden="1">#REF!</definedName>
    <definedName name="BLPH43" hidden="1">#REF!</definedName>
    <definedName name="BLPH44" localSheetId="0" hidden="1">#REF!</definedName>
    <definedName name="BLPH44" hidden="1">#REF!</definedName>
    <definedName name="BLPH45" localSheetId="0" hidden="1">#REF!</definedName>
    <definedName name="BLPH45" hidden="1">#REF!</definedName>
    <definedName name="BLPH46" localSheetId="0" hidden="1">#REF!</definedName>
    <definedName name="BLPH46" hidden="1">#REF!</definedName>
    <definedName name="BLPH47" localSheetId="0" hidden="1">#REF!</definedName>
    <definedName name="BLPH47" hidden="1">#REF!</definedName>
    <definedName name="BLPH48" localSheetId="0" hidden="1">#REF!</definedName>
    <definedName name="BLPH48" hidden="1">#REF!</definedName>
    <definedName name="BLPH49" localSheetId="0" hidden="1">#REF!</definedName>
    <definedName name="BLPH49" hidden="1">#REF!</definedName>
    <definedName name="BLPH5" localSheetId="0" hidden="1">#REF!</definedName>
    <definedName name="BLPH5" hidden="1">#REF!</definedName>
    <definedName name="BLPH50" localSheetId="0" hidden="1">#REF!</definedName>
    <definedName name="BLPH50" hidden="1">#REF!</definedName>
    <definedName name="BLPH51" localSheetId="0" hidden="1">#REF!</definedName>
    <definedName name="BLPH51" hidden="1">#REF!</definedName>
    <definedName name="BLPH52" localSheetId="0" hidden="1">#REF!</definedName>
    <definedName name="BLPH52" hidden="1">#REF!</definedName>
    <definedName name="BLPH53" localSheetId="0" hidden="1">#REF!</definedName>
    <definedName name="BLPH53" hidden="1">#REF!</definedName>
    <definedName name="BLPH54" localSheetId="0" hidden="1">#REF!</definedName>
    <definedName name="BLPH54" hidden="1">#REF!</definedName>
    <definedName name="BLPH55" localSheetId="0" hidden="1">#REF!</definedName>
    <definedName name="BLPH55" hidden="1">#REF!</definedName>
    <definedName name="BLPH56" localSheetId="0" hidden="1">#REF!</definedName>
    <definedName name="BLPH56" hidden="1">#REF!</definedName>
    <definedName name="BLPH57" localSheetId="0" hidden="1">#REF!</definedName>
    <definedName name="BLPH57" hidden="1">#REF!</definedName>
    <definedName name="BLPH58" localSheetId="0" hidden="1">#REF!</definedName>
    <definedName name="BLPH58" hidden="1">#REF!</definedName>
    <definedName name="BLPH59" localSheetId="0" hidden="1">#REF!</definedName>
    <definedName name="BLPH59" hidden="1">#REF!</definedName>
    <definedName name="BLPH6" localSheetId="0" hidden="1">#REF!</definedName>
    <definedName name="BLPH6" hidden="1">#REF!</definedName>
    <definedName name="BLPH60" localSheetId="0" hidden="1">#REF!</definedName>
    <definedName name="BLPH60" hidden="1">#REF!</definedName>
    <definedName name="BLPH61" localSheetId="0" hidden="1">#REF!</definedName>
    <definedName name="BLPH61" hidden="1">#REF!</definedName>
    <definedName name="BLPH62" localSheetId="0" hidden="1">#REF!</definedName>
    <definedName name="BLPH62" hidden="1">#REF!</definedName>
    <definedName name="BLPH63" localSheetId="0" hidden="1">#REF!</definedName>
    <definedName name="BLPH63" hidden="1">#REF!</definedName>
    <definedName name="BLPH64" localSheetId="0" hidden="1">#REF!</definedName>
    <definedName name="BLPH64" hidden="1">#REF!</definedName>
    <definedName name="BLPH65" localSheetId="0" hidden="1">#REF!</definedName>
    <definedName name="BLPH65" hidden="1">#REF!</definedName>
    <definedName name="BLPH66" localSheetId="0" hidden="1">#REF!</definedName>
    <definedName name="BLPH66" hidden="1">#REF!</definedName>
    <definedName name="BLPH67" localSheetId="0" hidden="1">#REF!</definedName>
    <definedName name="BLPH67" hidden="1">#REF!</definedName>
    <definedName name="BLPH68" localSheetId="0" hidden="1">#REF!</definedName>
    <definedName name="BLPH68" hidden="1">#REF!</definedName>
    <definedName name="BLPH69" localSheetId="0" hidden="1">#REF!</definedName>
    <definedName name="BLPH69" hidden="1">#REF!</definedName>
    <definedName name="BLPH7" localSheetId="0" hidden="1">#REF!</definedName>
    <definedName name="BLPH7" hidden="1">#REF!</definedName>
    <definedName name="BLPH70" localSheetId="0" hidden="1">#REF!</definedName>
    <definedName name="BLPH70" hidden="1">#REF!</definedName>
    <definedName name="BLPH71" localSheetId="0" hidden="1">#REF!</definedName>
    <definedName name="BLPH71" hidden="1">#REF!</definedName>
    <definedName name="BLPH72" localSheetId="0" hidden="1">#REF!</definedName>
    <definedName name="BLPH72" hidden="1">#REF!</definedName>
    <definedName name="BLPH73" localSheetId="0" hidden="1">#REF!</definedName>
    <definedName name="BLPH73" hidden="1">#REF!</definedName>
    <definedName name="BLPH74" localSheetId="0" hidden="1">#REF!</definedName>
    <definedName name="BLPH74" hidden="1">#REF!</definedName>
    <definedName name="BLPH75" localSheetId="0" hidden="1">#REF!</definedName>
    <definedName name="BLPH75" hidden="1">#REF!</definedName>
    <definedName name="BLPH76" localSheetId="0" hidden="1">#REF!</definedName>
    <definedName name="BLPH76" hidden="1">#REF!</definedName>
    <definedName name="BLPH77" localSheetId="0" hidden="1">#REF!</definedName>
    <definedName name="BLPH77" hidden="1">#REF!</definedName>
    <definedName name="BLPH78" localSheetId="0" hidden="1">#REF!</definedName>
    <definedName name="BLPH78" hidden="1">#REF!</definedName>
    <definedName name="BLPH79" localSheetId="0" hidden="1">#REF!</definedName>
    <definedName name="BLPH79" hidden="1">#REF!</definedName>
    <definedName name="BLPH8" localSheetId="0" hidden="1">#REF!</definedName>
    <definedName name="BLPH8" hidden="1">#REF!</definedName>
    <definedName name="BLPH80" localSheetId="0" hidden="1">#REF!</definedName>
    <definedName name="BLPH80" hidden="1">#REF!</definedName>
    <definedName name="BLPH81" localSheetId="0" hidden="1">#REF!</definedName>
    <definedName name="BLPH81" hidden="1">#REF!</definedName>
    <definedName name="BLPH82" localSheetId="0" hidden="1">#REF!</definedName>
    <definedName name="BLPH82" hidden="1">#REF!</definedName>
    <definedName name="BLPH83" localSheetId="0" hidden="1">#REF!</definedName>
    <definedName name="BLPH83" hidden="1">#REF!</definedName>
    <definedName name="BLPH84" localSheetId="0" hidden="1">#REF!</definedName>
    <definedName name="BLPH84" hidden="1">#REF!</definedName>
    <definedName name="BLPH85" localSheetId="0" hidden="1">#REF!</definedName>
    <definedName name="BLPH85" hidden="1">#REF!</definedName>
    <definedName name="BLPH86" localSheetId="0" hidden="1">#REF!</definedName>
    <definedName name="BLPH86" hidden="1">#REF!</definedName>
    <definedName name="BLPH87" localSheetId="0" hidden="1">#REF!</definedName>
    <definedName name="BLPH87" hidden="1">#REF!</definedName>
    <definedName name="BLPH88" localSheetId="0" hidden="1">#REF!</definedName>
    <definedName name="BLPH88" hidden="1">#REF!</definedName>
    <definedName name="BLPH89" localSheetId="0" hidden="1">#REF!</definedName>
    <definedName name="BLPH89" hidden="1">#REF!</definedName>
    <definedName name="BLPH9" localSheetId="0" hidden="1">#REF!</definedName>
    <definedName name="BLPH9" hidden="1">#REF!</definedName>
    <definedName name="BLPH90" localSheetId="0" hidden="1">#REF!</definedName>
    <definedName name="BLPH90" hidden="1">#REF!</definedName>
    <definedName name="BLPH91" localSheetId="0" hidden="1">#REF!</definedName>
    <definedName name="BLPH91" hidden="1">#REF!</definedName>
    <definedName name="BLPH92" localSheetId="0" hidden="1">#REF!</definedName>
    <definedName name="BLPH92" hidden="1">#REF!</definedName>
    <definedName name="BLPH93" localSheetId="0" hidden="1">#REF!</definedName>
    <definedName name="BLPH93" hidden="1">#REF!</definedName>
    <definedName name="BLPH94" localSheetId="0" hidden="1">#REF!</definedName>
    <definedName name="BLPH94" hidden="1">#REF!</definedName>
    <definedName name="BLPH95" localSheetId="0" hidden="1">#REF!</definedName>
    <definedName name="BLPH95" hidden="1">#REF!</definedName>
    <definedName name="BLPH96" localSheetId="0" hidden="1">#REF!</definedName>
    <definedName name="BLPH96" hidden="1">#REF!</definedName>
    <definedName name="BLPH97" localSheetId="0" hidden="1">#REF!</definedName>
    <definedName name="BLPH97" hidden="1">#REF!</definedName>
    <definedName name="BLPH98" localSheetId="0" hidden="1">#REF!</definedName>
    <definedName name="BLPH98" hidden="1">#REF!</definedName>
    <definedName name="BLPH99" localSheetId="0" hidden="1">#REF!</definedName>
    <definedName name="BLPH99" hidden="1">#REF!</definedName>
    <definedName name="cade" localSheetId="0" hidden="1">{"FCB_ALL",#N/A,FALSE,"FCB"}</definedName>
    <definedName name="cade" hidden="1">{"FCB_ALL",#N/A,FALSE,"FCB"}</definedName>
    <definedName name="cads" localSheetId="0" hidden="1">{"FCB_ALL",#N/A,FALSE,"FCB"}</definedName>
    <definedName name="cads" hidden="1">{"FCB_ALL",#N/A,FALSE,"FCB"}</definedName>
    <definedName name="cadsf" localSheetId="0" hidden="1">{"FCB_ALL",#N/A,FALSE,"FCB"}</definedName>
    <definedName name="cadsf" hidden="1">{"FCB_ALL",#N/A,FALSE,"FCB"}</definedName>
    <definedName name="caega" localSheetId="0" hidden="1">{"FCB_ALL",#N/A,FALSE,"FCB"}</definedName>
    <definedName name="caega" hidden="1">{"FCB_ALL",#N/A,FALSE,"FCB"}</definedName>
    <definedName name="caer" localSheetId="0" hidden="1">{"FCB_ALL",#N/A,FALSE,"FCB"}</definedName>
    <definedName name="caer" hidden="1">{"FCB_ALL",#N/A,FALSE,"FCB"}</definedName>
    <definedName name="cagare" localSheetId="0" hidden="1">{"FCB_ALL",#N/A,FALSE,"FCB"}</definedName>
    <definedName name="cagare" hidden="1">{"FCB_ALL",#N/A,FALSE,"FCB"}</definedName>
    <definedName name="cavde" localSheetId="0" hidden="1">{"FCB_ALL",#N/A,FALSE,"FCB"}</definedName>
    <definedName name="cavde" hidden="1">{"FCB_ALL",#N/A,FALSE,"FCB"}</definedName>
    <definedName name="cgaf" localSheetId="0" hidden="1">{"FCB_ALL",#N/A,FALSE,"FCB"}</definedName>
    <definedName name="cgaf" hidden="1">{"FCB_ALL",#N/A,FALSE,"FCB"}</definedName>
    <definedName name="cgafde" localSheetId="0" hidden="1">{"FCB_ALL",#N/A,FALSE,"FCB"}</definedName>
    <definedName name="cgafde" hidden="1">{"FCB_ALL",#N/A,FALSE,"FCB"}</definedName>
    <definedName name="chgeas" localSheetId="0" hidden="1">{"FCB_ALL",#N/A,FALSE,"FCB"}</definedName>
    <definedName name="chgeas" hidden="1">{"FCB_ALL",#N/A,FALSE,"FCB"}</definedName>
    <definedName name="coucou" localSheetId="0" hidden="1">{#N/A,#N/A,TRUE,"Cover sheet";#N/A,#N/A,TRUE,"INPUTS";#N/A,#N/A,TRUE,"OUTPUTS";#N/A,#N/A,TRUE,"VALUATION"}</definedName>
    <definedName name="coucou" hidden="1">{#N/A,#N/A,TRUE,"Cover sheet";#N/A,#N/A,TRUE,"INPUTS";#N/A,#N/A,TRUE,"OUTPUTS";#N/A,#N/A,TRUE,"VALUATION"}</definedName>
    <definedName name="cvade" localSheetId="0" hidden="1">{"FCB_ALL",#N/A,FALSE,"FCB"}</definedName>
    <definedName name="cvade" hidden="1">{"FCB_ALL",#N/A,FALSE,"FCB"}</definedName>
    <definedName name="Cwvu.GREY_ALL." localSheetId="0" hidden="1">#REF!</definedName>
    <definedName name="Cwvu.GREY_ALL." hidden="1">#REF!</definedName>
    <definedName name="daeklj" localSheetId="0" hidden="1">{"FCB_ALL",#N/A,FALSE,"FCB"}</definedName>
    <definedName name="daeklj" hidden="1">{"FCB_ALL",#N/A,FALSE,"FCB"}</definedName>
    <definedName name="daewkl" localSheetId="0" hidden="1">{"FCB_ALL",#N/A,FALSE,"FCB";"GREY_ALL",#N/A,FALSE,"GREY"}</definedName>
    <definedName name="daewkl" hidden="1">{"FCB_ALL",#N/A,FALSE,"FCB";"GREY_ALL",#N/A,FALSE,"GREY"}</definedName>
    <definedName name="das" localSheetId="0" hidden="1">{"FCB_ALL",#N/A,FALSE,"FCB";"GREY_ALL",#N/A,FALSE,"GREY"}</definedName>
    <definedName name="das" hidden="1">{"FCB_ALL",#N/A,FALSE,"FCB";"GREY_ALL",#N/A,FALSE,"GREY"}</definedName>
    <definedName name="dasgfdag" localSheetId="0" hidden="1">{"FCB_ALL",#N/A,FALSE,"FCB"}</definedName>
    <definedName name="dasgfdag" hidden="1">{"FCB_ALL",#N/A,FALSE,"FCB"}</definedName>
    <definedName name="dasklej" localSheetId="0" hidden="1">{"FCB_ALL",#N/A,FALSE,"FCB"}</definedName>
    <definedName name="dasklej" hidden="1">{"FCB_ALL",#N/A,FALSE,"FCB"}</definedName>
    <definedName name="ddd" localSheetId="0" hidden="1">{#N/A,#N/A,TRUE,"P2";#N/A,#N/A,TRUE,"P3";#N/A,#N/A,TRUE,"P3"}</definedName>
    <definedName name="ddd" hidden="1">{#N/A,#N/A,TRUE,"P2";#N/A,#N/A,TRUE,"P3";#N/A,#N/A,TRUE,"P3"}</definedName>
    <definedName name="deleteme" localSheetId="0" hidden="1">{"PA1",#N/A,FALSE,"BORDMW";"pa2",#N/A,FALSE,"BORDMW";"PA3",#N/A,FALSE,"BORDMW";"PA4",#N/A,FALSE,"BORDMW"}</definedName>
    <definedName name="deleteme" hidden="1">{"PA1",#N/A,FALSE,"BORDMW";"pa2",#N/A,FALSE,"BORDMW";"PA3",#N/A,FALSE,"BORDMW";"PA4",#N/A,FALSE,"BORDMW"}</definedName>
    <definedName name="deleteme1" localSheetId="0" hidden="1">{"PA1",#N/A,FALSE,"BORDMW";"pa2",#N/A,FALSE,"BORDMW";"PA3",#N/A,FALSE,"BORDMW";"PA4",#N/A,FALSE,"BORDMW"}</definedName>
    <definedName name="deleteme1" hidden="1">{"PA1",#N/A,FALSE,"BORDMW";"pa2",#N/A,FALSE,"BORDMW";"PA3",#N/A,FALSE,"BORDMW";"PA4",#N/A,FALSE,"BORDMW"}</definedName>
    <definedName name="deleteme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fd" localSheetId="0" hidden="1">{"FCB_ALL",#N/A,FALSE,"FCB";"GREY_ALL",#N/A,FALSE,"GREY"}</definedName>
    <definedName name="dfd" hidden="1">{"FCB_ALL",#N/A,FALSE,"FCB";"GREY_ALL",#N/A,FALSE,"GREY"}</definedName>
    <definedName name="dfdas" localSheetId="0" hidden="1">{"FCB_ALL",#N/A,FALSE,"FCB";"GREY_ALL",#N/A,FALSE,"GREY"}</definedName>
    <definedName name="dfdas" hidden="1">{"FCB_ALL",#N/A,FALSE,"FCB";"GREY_ALL",#N/A,FALSE,"GREY"}</definedName>
    <definedName name="dfdas1" localSheetId="0" hidden="1">{"FCB_ALL",#N/A,FALSE,"FCB";"GREY_ALL",#N/A,FALSE,"GREY"}</definedName>
    <definedName name="dfdas1" hidden="1">{"FCB_ALL",#N/A,FALSE,"FCB";"GREY_ALL",#N/A,FALSE,"GREY"}</definedName>
    <definedName name="dfdfd" localSheetId="0" hidden="1">{"FCB_ALL",#N/A,FALSE,"FCB";"GREY_ALL",#N/A,FALSE,"GREY"}</definedName>
    <definedName name="dfdfd" hidden="1">{"FCB_ALL",#N/A,FALSE,"FCB";"GREY_ALL",#N/A,FALSE,"GREY"}</definedName>
    <definedName name="dfdfdd" localSheetId="0" hidden="1">{"FCB_ALL",#N/A,FALSE,"FCB";"GREY_ALL",#N/A,FALSE,"GREY"}</definedName>
    <definedName name="dfdfdd" hidden="1">{"FCB_ALL",#N/A,FALSE,"FCB";"GREY_ALL",#N/A,FALSE,"GREY"}</definedName>
    <definedName name="dfdfdfd" localSheetId="0" hidden="1">{"FCB_ALL",#N/A,FALSE,"FCB"}</definedName>
    <definedName name="dfdfdfd" hidden="1">{"FCB_ALL",#N/A,FALSE,"FCB"}</definedName>
    <definedName name="dfdfdfd1" localSheetId="0" hidden="1">{"FCB_ALL",#N/A,FALSE,"FCB"}</definedName>
    <definedName name="dfdfdfd1" hidden="1">{"FCB_ALL",#N/A,FALSE,"FCB"}</definedName>
    <definedName name="dfdsf" localSheetId="0" hidden="1">{"FCB_ALL",#N/A,FALSE,"FCB";"GREY_ALL",#N/A,FALSE,"GREY"}</definedName>
    <definedName name="dfdsf" hidden="1">{"FCB_ALL",#N/A,FALSE,"FCB";"GREY_ALL",#N/A,FALSE,"GREY"}</definedName>
    <definedName name="dfgdgd" localSheetId="0" hidden="1">{"FCB_ALL",#N/A,FALSE,"FCB"}</definedName>
    <definedName name="dfgdgd" hidden="1">{"FCB_ALL",#N/A,FALSE,"FCB"}</definedName>
    <definedName name="dfgdxfv" localSheetId="0" hidden="1">{"FCB_ALL",#N/A,FALSE,"FCB"}</definedName>
    <definedName name="dfgdxfv" hidden="1">{"FCB_ALL",#N/A,FALSE,"FCB"}</definedName>
    <definedName name="dfgsdf" localSheetId="0" hidden="1">{"FCB_ALL",#N/A,FALSE,"FCB"}</definedName>
    <definedName name="dfgsdf" hidden="1">{"FCB_ALL",#N/A,FALSE,"FCB"}</definedName>
    <definedName name="df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gtdf" localSheetId="0" hidden="1">{"FCB_ALL",#N/A,FALSE,"FCB"}</definedName>
    <definedName name="dgtdf" hidden="1">{"FCB_ALL",#N/A,FALSE,"FCB"}</definedName>
    <definedName name="drgd" localSheetId="0" hidden="1">{"FCB_ALL",#N/A,FALSE,"FCB"}</definedName>
    <definedName name="drgd" hidden="1">{"FCB_ALL",#N/A,FALSE,"FCB"}</definedName>
    <definedName name="drtd" localSheetId="0" hidden="1">{"FCB_ALL",#N/A,FALSE,"FCB"}</definedName>
    <definedName name="drtd" hidden="1">{"FCB_ALL",#N/A,FALSE,"FCB"}</definedName>
    <definedName name="drtg" localSheetId="0" hidden="1">{"FCB_ALL",#N/A,FALSE,"FCB"}</definedName>
    <definedName name="drtg" hidden="1">{"FCB_ALL",#N/A,FALSE,"FCB"}</definedName>
    <definedName name="drtgdg" localSheetId="0" hidden="1">{"FCB_ALL",#N/A,FALSE,"FCB"}</definedName>
    <definedName name="drtgdg" hidden="1">{"FCB_ALL",#N/A,FALSE,"FCB"}</definedName>
    <definedName name="d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lkj" localSheetId="0" hidden="1">{"FCB_ALL",#N/A,FALSE,"FCB";"GREY_ALL",#N/A,FALSE,"GREY"}</definedName>
    <definedName name="dsaflkj" hidden="1">{"FCB_ALL",#N/A,FALSE,"FCB";"GREY_ALL",#N/A,FALSE,"GREY"}</definedName>
    <definedName name="dsaflkje" localSheetId="0" hidden="1">{"FCB_ALL",#N/A,FALSE,"FCB"}</definedName>
    <definedName name="dsaflkje" hidden="1">{"FCB_ALL",#N/A,FALSE,"FCB"}</definedName>
    <definedName name="dsafwlekj" localSheetId="0" hidden="1">{"FCB_ALL",#N/A,FALSE,"FCB";"GREY_ALL",#N/A,FALSE,"GREY"}</definedName>
    <definedName name="dsafwlekj" hidden="1">{"FCB_ALL",#N/A,FALSE,"FCB";"GREY_ALL",#N/A,FALSE,"GREY"}</definedName>
    <definedName name="dsea" localSheetId="0" hidden="1">{"FCB_ALL",#N/A,FALSE,"FCB"}</definedName>
    <definedName name="dsea" hidden="1">{"FCB_ALL",#N/A,FALSE,"FCB"}</definedName>
    <definedName name="dsfgr" localSheetId="0" hidden="1">{"FCB_ALL",#N/A,FALSE,"FCB"}</definedName>
    <definedName name="dsfgr" hidden="1">{"FCB_ALL",#N/A,FALSE,"FCB"}</definedName>
    <definedName name="erer" localSheetId="0" hidden="1">{"FCB_ALL",#N/A,FALSE,"FCB";"GREY_ALL",#N/A,FALSE,"GREY"}</definedName>
    <definedName name="erer" hidden="1">{"FCB_ALL",#N/A,FALSE,"FCB";"GREY_ALL",#N/A,FALSE,"GREY"}</definedName>
    <definedName name="ers" localSheetId="0" hidden="1">{"FCB_ALL",#N/A,FALSE,"FCB";"GREY_ALL",#N/A,FALSE,"GREY"}</definedName>
    <definedName name="ers" hidden="1">{"FCB_ALL",#N/A,FALSE,"FCB";"GREY_ALL",#N/A,FALSE,"GREY"}</definedName>
    <definedName name="ersdf" localSheetId="0" hidden="1">{"FCB_ALL",#N/A,FALSE,"FCB";"GREY_ALL",#N/A,FALSE,"GREY"}</definedName>
    <definedName name="ersdf" hidden="1">{"FCB_ALL",#N/A,FALSE,"FCB";"GREY_ALL",#N/A,FALSE,"GREY"}</definedName>
    <definedName name="erser" localSheetId="0" hidden="1">{"FCB_ALL",#N/A,FALSE,"FCB"}</definedName>
    <definedName name="erser" hidden="1">{"FCB_ALL",#N/A,FALSE,"FCB"}</definedName>
    <definedName name="es" localSheetId="0" hidden="1">{"FCB_ALL",#N/A,FALSE,"FCB"}</definedName>
    <definedName name="es" hidden="1">{"FCB_ALL",#N/A,FALSE,"FCB"}</definedName>
    <definedName name="esr" localSheetId="0" hidden="1">{"FCB_ALL",#N/A,FALSE,"FCB"}</definedName>
    <definedName name="esr" hidden="1">{"FCB_ALL",#N/A,FALSE,"FCB"}</definedName>
    <definedName name="esrs" localSheetId="0" hidden="1">{"FCB_ALL",#N/A,FALSE,"FCB"}</definedName>
    <definedName name="esrs" hidden="1">{"FCB_ALL",#N/A,FALSE,"FCB"}</definedName>
    <definedName name="ev.Calculation" hidden="1">-4135</definedName>
    <definedName name="ev.Initialized" hidden="1">FALSE</definedName>
    <definedName name="ExactAddinConnection" hidden="1">"130"</definedName>
    <definedName name="ExactAddinConnection.110" hidden="1">"dc4;110;Kochm;0"</definedName>
    <definedName name="ExactAddinConnection.120" hidden="1">"dc4;120;Kochm;0"</definedName>
    <definedName name="ExactAddinConnection.130" hidden="1">"dc4;130;Kochm;0"</definedName>
    <definedName name="ExactAddinConnection.240" hidden="1">"dc4;240;Kochm;0"</definedName>
    <definedName name="ExactAddinConnection.350" hidden="1">"dc4;350;Kochm;0"</definedName>
    <definedName name="ExactAddinConnection.460" hidden="1">"dc4;460;Kochm;0"</definedName>
    <definedName name="ExactAddinConnection.570" hidden="1">"dc4;570;Kochm;0"</definedName>
    <definedName name="ExactAddinConnection.680" hidden="1">"dc4;680;Kochm;0"</definedName>
    <definedName name="ExactAddinConnection.990" hidden="1">"dc4;990;Kochm;0"</definedName>
    <definedName name="fd" localSheetId="0" hidden="1">{"FCB_ALL",#N/A,FALSE,"FCB"}</definedName>
    <definedName name="fd" hidden="1">{"FCB_ALL",#N/A,FALSE,"FCB"}</definedName>
    <definedName name="fdgfdg" localSheetId="0" hidden="1">{"FCB_ALL",#N/A,FALSE,"FCB";"GREY_ALL",#N/A,FALSE,"GREY"}</definedName>
    <definedName name="fdgfdg" hidden="1">{"FCB_ALL",#N/A,FALSE,"FCB";"GREY_ALL",#N/A,FALSE,"GREY"}</definedName>
    <definedName name="FDS" localSheetId="0" hidden="1">{"FCB_ALL",#N/A,FALSE,"FCB"}</definedName>
    <definedName name="FDS" hidden="1">{"FCB_ALL",#N/A,FALSE,"FCB"}</definedName>
    <definedName name="fdsag" localSheetId="0" hidden="1">{"FCB_ALL",#N/A,FALSE,"FCB"}</definedName>
    <definedName name="fdsag" hidden="1">{"FCB_ALL",#N/A,FALSE,"FCB"}</definedName>
    <definedName name="fdsakfjds" localSheetId="0" hidden="1">{"FCB_ALL",#N/A,FALSE,"FCB";"GREY_ALL",#N/A,FALSE,"GREY"}</definedName>
    <definedName name="fdsakfjds" hidden="1">{"FCB_ALL",#N/A,FALSE,"FCB";"GREY_ALL",#N/A,FALSE,"GREY"}</definedName>
    <definedName name="fdsg" localSheetId="0" hidden="1">{"FCB_ALL",#N/A,FALSE,"FCB"}</definedName>
    <definedName name="fdsg" hidden="1">{"FCB_ALL",#N/A,FALSE,"FCB"}</definedName>
    <definedName name="fffff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ffff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gfdg" localSheetId="0" hidden="1">{"FCB_ALL",#N/A,FALSE,"FCB";"GREY_ALL",#N/A,FALSE,"GREY"}</definedName>
    <definedName name="fgfdg" hidden="1">{"FCB_ALL",#N/A,FALSE,"FCB";"GREY_ALL",#N/A,FALSE,"GREY"}</definedName>
    <definedName name="Frank" localSheetId="0" hidden="1">{#N/A,#N/A,TRUE,"Cover sheet";#N/A,#N/A,TRUE,"DCF analysis";#N/A,#N/A,TRUE,"WACC calculation"}</definedName>
    <definedName name="Frank" hidden="1">{#N/A,#N/A,TRUE,"Cover sheet";#N/A,#N/A,TRUE,"DCF analysis";#N/A,#N/A,TRUE,"WACC calculation"}</definedName>
    <definedName name="fred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4" localSheetId="0" hidden="1">{"PA1",#N/A,FALSE,"BORDMW";"pa2",#N/A,FALSE,"BORDMW";"PA3",#N/A,FALSE,"BORDMW";"PA4",#N/A,FALSE,"BORDMW"}</definedName>
    <definedName name="fred4" hidden="1">{"PA1",#N/A,FALSE,"BORDMW";"pa2",#N/A,FALSE,"BORDMW";"PA3",#N/A,FALSE,"BORDMW";"PA4",#N/A,FALSE,"BORDMW"}</definedName>
    <definedName name="fred5" localSheetId="0" hidden="1">{"PA1",#N/A,FALSE,"BORDMW";"pa2",#N/A,FALSE,"BORDMW";"PA3",#N/A,FALSE,"BORDMW";"PA4",#N/A,FALSE,"BORDMW"}</definedName>
    <definedName name="fred5" hidden="1">{"PA1",#N/A,FALSE,"BORDMW";"pa2",#N/A,FALSE,"BORDMW";"PA3",#N/A,FALSE,"BORDMW";"PA4",#N/A,FALSE,"BORDMW"}</definedName>
    <definedName name="fsdsfafd" localSheetId="0" hidden="1">{"CSheet",#N/A,FALSE,"C";"SmCap",#N/A,FALSE,"VAL1";"GulfCoast",#N/A,FALSE,"VAL1";"nav",#N/A,FALSE,"NAV";"Summary",#N/A,FALSE,"NAV"}</definedName>
    <definedName name="fsdsfafd" hidden="1">{"CSheet",#N/A,FALSE,"C";"SmCap",#N/A,FALSE,"VAL1";"GulfCoast",#N/A,FALSE,"VAL1";"nav",#N/A,FALSE,"NAV";"Summary",#N/A,FALSE,"NAV"}</definedName>
    <definedName name="fsgdr" localSheetId="0" hidden="1">{"FCB_ALL",#N/A,FALSE,"FCB"}</definedName>
    <definedName name="fsgdr" hidden="1">{"FCB_ALL",#N/A,FALSE,"FCB"}</definedName>
    <definedName name="fsr" localSheetId="0" hidden="1">{"FCB_ALL",#N/A,FALSE,"FCB"}</definedName>
    <definedName name="fsr" hidden="1">{"FCB_ALL",#N/A,FALSE,"FCB"}</definedName>
    <definedName name="fsv" localSheetId="0" hidden="1">{"FCB_ALL",#N/A,FALSE,"FCB";"GREY_ALL",#N/A,FALSE,"GREY"}</definedName>
    <definedName name="fsv" hidden="1">{"FCB_ALL",#N/A,FALSE,"FCB";"GREY_ALL",#N/A,FALSE,"GREY"}</definedName>
    <definedName name="ftyf" localSheetId="0" hidden="1">{"FCB_ALL",#N/A,FALSE,"FCB";"GREY_ALL",#N/A,FALSE,"GREY"}</definedName>
    <definedName name="ftyf" hidden="1">{"FCB_ALL",#N/A,FALSE,"FCB";"GREY_ALL",#N/A,FALSE,"GREY"}</definedName>
    <definedName name="gadew" localSheetId="0" hidden="1">{"FCB_ALL",#N/A,FALSE,"FCB"}</definedName>
    <definedName name="gadew" hidden="1">{"FCB_ALL",#N/A,FALSE,"FCB"}</definedName>
    <definedName name="gadfsh" localSheetId="0" hidden="1">{"FCB_ALL",#N/A,FALSE,"FCB"}</definedName>
    <definedName name="gadfsh" hidden="1">{"FCB_ALL",#N/A,FALSE,"FCB"}</definedName>
    <definedName name="gads" localSheetId="0" hidden="1">{"FCB_ALL",#N/A,FALSE,"FCB"}</definedName>
    <definedName name="gads" hidden="1">{"FCB_ALL",#N/A,FALSE,"FCB"}</definedName>
    <definedName name="gadse" localSheetId="0" hidden="1">{"FCB_ALL",#N/A,FALSE,"FCB"}</definedName>
    <definedName name="gadse" hidden="1">{"FCB_ALL",#N/A,FALSE,"FCB"}</definedName>
    <definedName name="gawea" localSheetId="0" hidden="1">{"FCB_ALL",#N/A,FALSE,"FCB"}</definedName>
    <definedName name="gawea" hidden="1">{"FCB_ALL",#N/A,FALSE,"FCB"}</definedName>
    <definedName name="gawen" localSheetId="0" hidden="1">{"FCB_ALL",#N/A,FALSE,"FCB"}</definedName>
    <definedName name="gawen" hidden="1">{"FCB_ALL",#N/A,FALSE,"FCB"}</definedName>
    <definedName name="geen" hidden="1">"dc4;460;Kochm;1"</definedName>
    <definedName name="gfasd" localSheetId="0" hidden="1">{"FCB_ALL",#N/A,FALSE,"FCB"}</definedName>
    <definedName name="gfasd" hidden="1">{"FCB_ALL",#N/A,FALSE,"FCB"}</definedName>
    <definedName name="gfsdn" localSheetId="0" hidden="1">{"FCB_ALL",#N/A,FALSE,"FCB";"GREY_ALL",#N/A,FALSE,"GREY"}</definedName>
    <definedName name="gfsdn" hidden="1">{"FCB_ALL",#N/A,FALSE,"FCB";"GREY_ALL",#N/A,FALSE,"GREY"}</definedName>
    <definedName name="gogo" localSheetId="0" hidden="1">{#N/A,#N/A,TRUE,"Cover sheet";#N/A,#N/A,TRUE,"INPUTS";#N/A,#N/A,TRUE,"OUTPUTS";#N/A,#N/A,TRUE,"VALUATION"}</definedName>
    <definedName name="gogo" hidden="1">{#N/A,#N/A,TRUE,"Cover sheet";#N/A,#N/A,TRUE,"INPUTS";#N/A,#N/A,TRUE,"OUTPUTS";#N/A,#N/A,TRUE,"VALUATION"}</definedName>
    <definedName name="h" localSheetId="0" hidden="1">{"cover",#N/A,FALSE,"cover";"bal",#N/A,FALSE,"BALANCE";"inc",#N/A,FALSE,"INCOME";"cash",#N/A,FALSE,"CASH";"da",#N/A,FALSE,"D&amp;A";"page",#N/A,FALSE,"pageassum";"mfg",#N/A,FALSE,"mfgassum"}</definedName>
    <definedName name="h" hidden="1">{"cover",#N/A,FALSE,"cover";"bal",#N/A,FALSE,"BALANCE";"inc",#N/A,FALSE,"INCOME";"cash",#N/A,FALSE,"CASH";"da",#N/A,FALSE,"D&amp;A";"page",#N/A,FALSE,"pageassum";"mfg",#N/A,FALSE,"mfgassum"}</definedName>
    <definedName name="Happy" localSheetId="0" hidden="1">{"cover",#N/A,FALSE,"cover";"bal",#N/A,FALSE,"BALANCE";"inc",#N/A,FALSE,"INCOME";"cash",#N/A,FALSE,"CASH";"da",#N/A,FALSE,"D&amp;A";"page",#N/A,FALSE,"pageassum";"mfg",#N/A,FALSE,"mfgassum"}</definedName>
    <definedName name="Happy" hidden="1">{"cover",#N/A,FALSE,"cover";"bal",#N/A,FALSE,"BALANCE";"inc",#N/A,FALSE,"INCOME";"cash",#N/A,FALSE,"CASH";"da",#N/A,FALSE,"D&amp;A";"page",#N/A,FALSE,"pageassum";"mfg",#N/A,FALSE,"mfgassum"}</definedName>
    <definedName name="Headcount" localSheetId="0" hidden="1">{"cover",#N/A,FALSE,"cover";"bal",#N/A,FALSE,"BALANCE";"inc",#N/A,FALSE,"INCOME";"cash",#N/A,FALSE,"CASH";"da",#N/A,FALSE,"D&amp;A";"page",#N/A,FALSE,"pageassum";"mfg",#N/A,FALSE,"mfgassum"}</definedName>
    <definedName name="Headcount" hidden="1">{"cover",#N/A,FALSE,"cover";"bal",#N/A,FALSE,"BALANCE";"inc",#N/A,FALSE,"INCOME";"cash",#N/A,FALSE,"CASH";"da",#N/A,FALSE,"D&amp;A";"page",#N/A,FALSE,"pageassum";"mfg",#N/A,FALSE,"mfgassum"}</definedName>
    <definedName name="hfd" localSheetId="0" hidden="1">{"FCB_ALL",#N/A,FALSE,"FCB";"GREY_ALL",#N/A,FALSE,"GREY"}</definedName>
    <definedName name="hfd" hidden="1">{"FCB_ALL",#N/A,FALSE,"FCB";"GREY_ALL",#N/A,FALSE,"GREY"}</definedName>
    <definedName name="hfydf" localSheetId="0" hidden="1">{"FCB_ALL",#N/A,FALSE,"FCB"}</definedName>
    <definedName name="hfydf" hidden="1">{"FCB_ALL",#N/A,FALSE,"FCB"}</definedName>
    <definedName name="hgsrt" localSheetId="0" hidden="1">{"FCB_ALL",#N/A,FALSE,"FCB";"GREY_ALL",#N/A,FALSE,"GREY"}</definedName>
    <definedName name="hgsrt" hidden="1">{"FCB_ALL",#N/A,FALSE,"FCB";"GREY_ALL",#N/A,FALSE,"GREY"}</definedName>
    <definedName name="HTML_CodePage" hidden="1">1252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GROWTH_1" hidden="1">"IQ_EBIT_GROWTH_1"</definedName>
    <definedName name="IQ_EBIT_GROWTH_2" hidden="1">"IQ_EBIT_GROWTH_2"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GROWTH_1" hidden="1">"IQ_EBITDA_GROWTH_1"</definedName>
    <definedName name="IQ_EBITDA_GROWTH_2" hidden="1">"IQ_EBITDA_GROWTH_2"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1" hidden="1">"IQ_EPS_EST_1"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OREIGN_BRANCHES_U.S._BANKS_LOANS_FDIC" hidden="1">"c6438"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1" hidden="1">"LTM"</definedName>
    <definedName name="IQ_FX" hidden="1">"c451"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40357.3928356481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TARGET" hidden="1">"c82"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EST" hidden="1">"IQ_REVENUE_EST"</definedName>
    <definedName name="IQ_REVENUE_EST_1" hidden="1">"IQ_REVENUE_EST_1"</definedName>
    <definedName name="IQ_REVENUE_GROWTH_1" hidden="1">"IQ_REVENUE_GROWTH_1"</definedName>
    <definedName name="IQ_REVENUE_GROWTH_2" hidden="1">"IQ_REVENUE_GROWTH_2"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39032.4835300926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ShowHideColumns" hidden="1">"iQShowAll"</definedName>
    <definedName name="IS" localSheetId="0" hidden="1">{"cover",#N/A,FALSE,"cover";"bal",#N/A,FALSE,"BALANCE";"inc",#N/A,FALSE,"INCOME";"cash",#N/A,FALSE,"CASH";"da",#N/A,FALSE,"D&amp;A";"page",#N/A,FALSE,"pageassum";"mfg",#N/A,FALSE,"mfgassum"}</definedName>
    <definedName name="IS" hidden="1">{"cover",#N/A,FALSE,"cover";"bal",#N/A,FALSE,"BALANCE";"inc",#N/A,FALSE,"INCOME";"cash",#N/A,FALSE,"CASH";"da",#N/A,FALSE,"D&amp;A";"page",#N/A,FALSE,"pageassum";"mfg",#N/A,FALSE,"mfgassum"}</definedName>
    <definedName name="iwonder" localSheetId="0" hidden="1">{"PA1",#N/A,FALSE,"BORDMW";"pa2",#N/A,FALSE,"BORDMW";"PA3",#N/A,FALSE,"BORDMW";"PA4",#N/A,FALSE,"BORDMW"}</definedName>
    <definedName name="iwonder" hidden="1">{"PA1",#N/A,FALSE,"BORDMW";"pa2",#N/A,FALSE,"BORDMW";"PA3",#N/A,FALSE,"BORDMW";"PA4",#N/A,FALSE,"BORDMW"}</definedName>
    <definedName name="iwonder_1" localSheetId="0" hidden="1">{"PA1",#N/A,FALSE,"BORDMW";"pa2",#N/A,FALSE,"BORDMW";"PA3",#N/A,FALSE,"BORDMW";"PA4",#N/A,FALSE,"BORDMW"}</definedName>
    <definedName name="iwonder_1" hidden="1">{"PA1",#N/A,FALSE,"BORDMW";"pa2",#N/A,FALSE,"BORDMW";"PA3",#N/A,FALSE,"BORDMW";"PA4",#N/A,FALSE,"BORDMW"}</definedName>
    <definedName name="iwonder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zmaksas" localSheetId="0" hidden="1">{#N/A,#N/A,FALSE,"Summary";#N/A,#N/A,FALSE,"Costs (1)";#N/A,#N/A,FALSE,"Costs (2)";#N/A,#N/A,FALSE,"Rev (3)";#N/A,#N/A,FALSE,"Rev (4)"}</definedName>
    <definedName name="Izmaksas" hidden="1">{#N/A,#N/A,FALSE,"Summary";#N/A,#N/A,FALSE,"Costs (1)";#N/A,#N/A,FALSE,"Costs (2)";#N/A,#N/A,FALSE,"Rev (3)";#N/A,#N/A,FALSE,"Rev (4)"}</definedName>
    <definedName name="kmh" localSheetId="0" hidden="1">{#N/A,#N/A,TRUE,"Cover sheet";#N/A,#N/A,TRUE,"DCF analysis";#N/A,#N/A,TRUE,"WACC calculation"}</definedName>
    <definedName name="kmh" hidden="1">{#N/A,#N/A,TRUE,"Cover sheet";#N/A,#N/A,TRUE,"DCF analysis";#N/A,#N/A,TRUE,"WACC calculation"}</definedName>
    <definedName name="lhl" localSheetId="0" hidden="1">{"cover",#N/A,FALSE,"cover";"bal",#N/A,FALSE,"BALANCE";"inc",#N/A,FALSE,"INCOME";"cash",#N/A,FALSE,"CASH";"da",#N/A,FALSE,"D&amp;A";"page",#N/A,FALSE,"pageassum";"mfg",#N/A,FALSE,"mfgassum"}</definedName>
    <definedName name="lhl" hidden="1">{"cover",#N/A,FALSE,"cover";"bal",#N/A,FALSE,"BALANCE";"inc",#N/A,FALSE,"INCOME";"cash",#N/A,FALSE,"CASH";"da",#N/A,FALSE,"D&amp;A";"page",#N/A,FALSE,"pageassum";"mfg",#N/A,FALSE,"mfgassum"}</definedName>
    <definedName name="ListOffset" hidden="1">1</definedName>
    <definedName name="lk" localSheetId="0" hidden="1">{"cover",#N/A,FALSE,"cover";"bal",#N/A,FALSE,"BALANCE";"inc",#N/A,FALSE,"INCOME";"cash",#N/A,FALSE,"CASH";"da",#N/A,FALSE,"D&amp;A";"page",#N/A,FALSE,"pageassum";"mfg",#N/A,FALSE,"mfgassum"}</definedName>
    <definedName name="lk" hidden="1">{"cover",#N/A,FALSE,"cover";"bal",#N/A,FALSE,"BALANCE";"inc",#N/A,FALSE,"INCOME";"cash",#N/A,FALSE,"CASH";"da",#N/A,FALSE,"D&amp;A";"page",#N/A,FALSE,"pageassum";"mfg",#N/A,FALSE,"mfgassum"}</definedName>
    <definedName name="MM" localSheetId="0" hidden="1">{"PA1",#N/A,FALSE,"BORDMW";"pa2",#N/A,FALSE,"BORDMW";"PA3",#N/A,FALSE,"BORDMW";"PA4",#N/A,FALSE,"BORDMW"}</definedName>
    <definedName name="MM" hidden="1">{"PA1",#N/A,FALSE,"BORDMW";"pa2",#N/A,FALSE,"BORDMW";"PA3",#N/A,FALSE,"BORDMW";"PA4",#N/A,FALSE,"BORDMW"}</definedName>
    <definedName name="MMM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M" localSheetId="0" hidden="1">{"summary",#N/A,FALSE,"comsat"}</definedName>
    <definedName name="MMMM" hidden="1">{"summary",#N/A,FALSE,"comsat"}</definedName>
    <definedName name="MonthlyIPO" localSheetId="0" hidden="1">{"cover",#N/A,FALSE,"cover";"bal",#N/A,FALSE,"BALANCE";"inc",#N/A,FALSE,"INCOME";"cash",#N/A,FALSE,"CASH";"da",#N/A,FALSE,"D&amp;A";"page",#N/A,FALSE,"pageassum";"mfg",#N/A,FALSE,"mfgassum"}</definedName>
    <definedName name="MonthlyIPO" hidden="1">{"cover",#N/A,FALSE,"cover";"bal",#N/A,FALSE,"BALANCE";"inc",#N/A,FALSE,"INCOME";"cash",#N/A,FALSE,"CASH";"da",#N/A,FALSE,"D&amp;A";"page",#N/A,FALSE,"pageassum";"mfg",#N/A,FALSE,"mfgassum"}</definedName>
    <definedName name="MRG" localSheetId="0" hidden="1">{"INCOME",#N/A,FALSE,"ProNet";"VALUE",#N/A,FALSE,"ProNet"}</definedName>
    <definedName name="MRG" hidden="1">{"INCOME",#N/A,FALSE,"ProNet";"VALUE",#N/A,FALSE,"ProNet"}</definedName>
    <definedName name="ncas" localSheetId="0" hidden="1">{"FCB_ALL",#N/A,FALSE,"FCB";"GREY_ALL",#N/A,FALSE,"GREY"}</definedName>
    <definedName name="ncas" hidden="1">{"FCB_ALL",#N/A,FALSE,"FCB";"GREY_ALL",#N/A,FALSE,"GREY"}</definedName>
    <definedName name="New" localSheetId="0" hidden="1">{#N/A,#N/A,TRUE,"Cover sheet";#N/A,#N/A,TRUE,"INPUTS";#N/A,#N/A,TRUE,"OUTPUTS";#N/A,#N/A,TRUE,"VALUATION"}</definedName>
    <definedName name="New" hidden="1">{#N/A,#N/A,TRUE,"Cover sheet";#N/A,#N/A,TRUE,"INPUTS";#N/A,#N/A,TRUE,"OUTPUTS";#N/A,#N/A,TRUE,"VALUATION"}</definedName>
    <definedName name="newDC" localSheetId="0" hidden="1">{#N/A,#N/A,TRUE,"Cover sheet";#N/A,#N/A,TRUE,"DCF analysis";#N/A,#N/A,TRUE,"WACC calculation"}</definedName>
    <definedName name="newDC" hidden="1">{#N/A,#N/A,TRUE,"Cover sheet";#N/A,#N/A,TRUE,"DCF analysis";#N/A,#N/A,TRUE,"WACC calculation"}</definedName>
    <definedName name="nnn" localSheetId="0" hidden="1">{"FCB_ALL",#N/A,FALSE,"FCB";"GREY_ALL",#N/A,FALSE,"GREY"}</definedName>
    <definedName name="nnn" hidden="1">{"FCB_ALL",#N/A,FALSE,"FCB";"GREY_ALL",#N/A,FALSE,"GREY"}</definedName>
    <definedName name="oiwea" localSheetId="0" hidden="1">{"FCB_ALL",#N/A,FALSE,"FCB";"GREY_ALL",#N/A,FALSE,"GREY"}</definedName>
    <definedName name="oiwea" hidden="1">{"FCB_ALL",#N/A,FALSE,"FCB";"GREY_ALL",#N/A,FALSE,"GREY"}</definedName>
    <definedName name="PJAM3Yr" localSheetId="0" hidden="1">{"INCOME",#N/A,FALSE,"ProNet";"VALUE",#N/A,FALSE,"ProNet"}</definedName>
    <definedName name="PJAM3Yr" hidden="1">{"INCOME",#N/A,FALSE,"ProNet";"VALUE",#N/A,FALSE,"ProNet"}</definedName>
    <definedName name="PopCache_GL_INTERFACE_REFERENCE7" hidden="1">[18]PopCache!$A$1:$A$2</definedName>
    <definedName name="Pres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0">'2018 Historical FS'!$A$1:$O$53,'2018 Historical FS'!$A$56:$L$96,'2018 Historical FS'!$A$98:$O$140</definedName>
    <definedName name="PUB_FileID" hidden="1">"L10003649.xls"</definedName>
    <definedName name="PUB_UserID" hidden="1">"MAYERX"</definedName>
    <definedName name="qq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sfd" localSheetId="0" hidden="1">{#N/A,#N/A,TRUE,"Cover sheet";#N/A,#N/A,TRUE,"INPUTS";#N/A,#N/A,TRUE,"OUTPUTS";#N/A,#N/A,TRUE,"VALUATION"}</definedName>
    <definedName name="qsfd" hidden="1">{#N/A,#N/A,TRUE,"Cover sheet";#N/A,#N/A,TRUE,"INPUTS";#N/A,#N/A,TRUE,"OUTPUTS";#N/A,#N/A,TRUE,"VALUATION"}</definedName>
    <definedName name="radg" localSheetId="0" hidden="1">{"FCB_ALL",#N/A,FALSE,"FCB";"GREY_ALL",#N/A,FALSE,"GREY"}</definedName>
    <definedName name="radg" hidden="1">{"FCB_ALL",#N/A,FALSE,"FCB";"GREY_ALL",#N/A,FALSE,"GREY"}</definedName>
    <definedName name="redo" localSheetId="0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oll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s" localSheetId="0" hidden="1">{"FCB_ALL",#N/A,FALSE,"FCB"}</definedName>
    <definedName name="rs" hidden="1">{"FCB_ALL",#N/A,FALSE,"FCB"}</definedName>
    <definedName name="rse" localSheetId="0" hidden="1">{"FCB_ALL",#N/A,FALSE,"FCB"}</definedName>
    <definedName name="rse" hidden="1">{"FCB_ALL",#N/A,FALSE,"FCB"}</definedName>
    <definedName name="SAPFuncF4Help" localSheetId="0" hidden="1">Main.SAPF4Help()</definedName>
    <definedName name="SAPFuncF4Help" hidden="1">Main.SAPF4Help()</definedName>
    <definedName name="sasdfkj" localSheetId="0" hidden="1">{"FCB_ALL",#N/A,FALSE,"FCB"}</definedName>
    <definedName name="sasdfkj" hidden="1">{"FCB_ALL",#N/A,FALSE,"FCB"}</definedName>
    <definedName name="sdafe" localSheetId="0" hidden="1">{"FCB_ALL",#N/A,FALSE,"FCB";"GREY_ALL",#N/A,FALSE,"GREY"}</definedName>
    <definedName name="sdafe" hidden="1">{"FCB_ALL",#N/A,FALSE,"FCB";"GREY_ALL",#N/A,FALSE,"GREY"}</definedName>
    <definedName name="sdaflkej" localSheetId="0" hidden="1">{"FCB_ALL",#N/A,FALSE,"FCB";"GREY_ALL",#N/A,FALSE,"GREY"}</definedName>
    <definedName name="sdaflkej" hidden="1">{"FCB_ALL",#N/A,FALSE,"FCB";"GREY_ALL",#N/A,FALSE,"GREY"}</definedName>
    <definedName name="sdas" localSheetId="0" hidden="1">{"Total",#N/A,FALSE,"Six Fields";"PDP",#N/A,FALSE,"Six Fields";"PNP",#N/A,FALSE,"Six Fields";"PUD",#N/A,FALSE,"Six Fields";"Prob",#N/A,FALSE,"Six Fields"}</definedName>
    <definedName name="sdas" hidden="1">{"Total",#N/A,FALSE,"Six Fields";"PDP",#N/A,FALSE,"Six Fields";"PNP",#N/A,FALSE,"Six Fields";"PUD",#N/A,FALSE,"Six Fields";"Prob",#N/A,FALSE,"Six Fields"}</definedName>
    <definedName name="sdasd" localSheetId="0" hidden="1">{"FCB_ALL",#N/A,FALSE,"FCB";"GREY_ALL",#N/A,FALSE,"GREY"}</definedName>
    <definedName name="sdasd" hidden="1">{"FCB_ALL",#N/A,FALSE,"FCB";"GREY_ALL",#N/A,FALSE,"GREY"}</definedName>
    <definedName name="sdfasr" localSheetId="0" hidden="1">{"FCB_ALL",#N/A,FALSE,"FCB"}</definedName>
    <definedName name="sdfasr" hidden="1">{"FCB_ALL",#N/A,FALSE,"FCB"}</definedName>
    <definedName name="sdfdsf" localSheetId="0" hidden="1">{"FCB_ALL",#N/A,FALSE,"FCB";"GREY_ALL",#N/A,FALSE,"GREY"}</definedName>
    <definedName name="sdfdsf" hidden="1">{"FCB_ALL",#N/A,FALSE,"FCB";"GREY_ALL",#N/A,FALSE,"GREY"}</definedName>
    <definedName name="sdfg" localSheetId="0" hidden="1">{"FCB_ALL",#N/A,FALSE,"FCB";"GREY_ALL",#N/A,FALSE,"GREY"}</definedName>
    <definedName name="sdfg" hidden="1">{"FCB_ALL",#N/A,FALSE,"FCB";"GREY_ALL",#N/A,FALSE,"GREY"}</definedName>
    <definedName name="sdfh" localSheetId="0" hidden="1">{"FCB_ALL",#N/A,FALSE,"FCB"}</definedName>
    <definedName name="sdfh" hidden="1">{"FCB_ALL",#N/A,FALSE,"FCB"}</definedName>
    <definedName name="sdhr" localSheetId="0" hidden="1">{"FCB_ALL",#N/A,FALSE,"FCB";"GREY_ALL",#N/A,FALSE,"GREY"}</definedName>
    <definedName name="sdhr" hidden="1">{"FCB_ALL",#N/A,FALSE,"FCB";"GREY_ALL",#N/A,FALSE,"GREY"}</definedName>
    <definedName name="sdz" localSheetId="0" hidden="1">{"FCB_ALL",#N/A,FALSE,"FCB"}</definedName>
    <definedName name="sdz" hidden="1">{"FCB_ALL",#N/A,FALSE,"FCB"}</definedName>
    <definedName name="sfdgsar" localSheetId="0" hidden="1">{"FCB_ALL",#N/A,FALSE,"FCB";"GREY_ALL",#N/A,FALSE,"GREY"}</definedName>
    <definedName name="sfdgsar" hidden="1">{"FCB_ALL",#N/A,FALSE,"FCB";"GREY_ALL",#N/A,FALSE,"GREY"}</definedName>
    <definedName name="solver_adj" localSheetId="0" hidden="1">#REF!</definedName>
    <definedName name="solver_adj" hidden="1">#REF!</definedName>
    <definedName name="solver_lin" hidden="1">0</definedName>
    <definedName name="solver_num" hidden="1">0</definedName>
    <definedName name="solver_opt" localSheetId="0" hidden="1">#REF!</definedName>
    <definedName name="solver_opt" hidden="1">#REF!</definedName>
    <definedName name="solver_typ" hidden="1">3</definedName>
    <definedName name="solver_val" hidden="1">0</definedName>
    <definedName name="stands" localSheetId="0" hidden="1">{"FCB_ALL",#N/A,FALSE,"FCB";"GREY_ALL",#N/A,FALSE,"GREY"}</definedName>
    <definedName name="stands" hidden="1">{"FCB_ALL",#N/A,FALSE,"FCB";"GREY_ALL",#N/A,FALSE,"GREY"}</definedName>
    <definedName name="stands1" localSheetId="0" hidden="1">{"FCB_ALL",#N/A,FALSE,"FCB";"GREY_ALL",#N/A,FALSE,"GREY"}</definedName>
    <definedName name="stands1" hidden="1">{"FCB_ALL",#N/A,FALSE,"FCB";"GREY_ALL",#N/A,FALSE,"GREY"}</definedName>
    <definedName name="Swvu.inputs._.raw._.data." localSheetId="0" hidden="1">#REF!</definedName>
    <definedName name="Swvu.inputs._.raw._.data." hidden="1">#REF!</definedName>
    <definedName name="Swvu.summary1." localSheetId="0" hidden="1">#REF!</definedName>
    <definedName name="Swvu.summary1." hidden="1">#REF!</definedName>
    <definedName name="Swvu.summary2." localSheetId="0" hidden="1">#REF!</definedName>
    <definedName name="Swvu.summary2." hidden="1">#REF!</definedName>
    <definedName name="Swvu.summary3." localSheetId="0" hidden="1">#REF!</definedName>
    <definedName name="Swvu.summary3." hidden="1">#REF!</definedName>
    <definedName name="test1" hidden="1">[4]A!$C$97:$Q$97</definedName>
    <definedName name="Test2" localSheetId="0" hidden="1">{"INCOME",#N/A,FALSE,"ProNet";"VALUE",#N/A,FALSE,"ProNet"}</definedName>
    <definedName name="Test2" hidden="1">{"INCOME",#N/A,FALSE,"ProNet";"VALUE",#N/A,FALSE,"ProNet"}</definedName>
    <definedName name="Test3" localSheetId="0" hidden="1">{"INCOME",#N/A,FALSE,"ProNet";"VALUE",#N/A,FALSE,"ProNet"}</definedName>
    <definedName name="Test3" hidden="1">{"INCOME",#N/A,FALSE,"ProNet";"VALUE",#N/A,FALSE,"ProNet"}</definedName>
    <definedName name="test4" localSheetId="0" hidden="1">{"CHART",#N/A,FALSE,"Arch Communications"}</definedName>
    <definedName name="test4" hidden="1">{"CHART",#N/A,FALSE,"Arch Communications"}</definedName>
    <definedName name="test5" hidden="1">[4]A!$C$101:$Q$101</definedName>
    <definedName name="test6" hidden="1">[4]A!$C$102:$Q$102</definedName>
    <definedName name="test7" hidden="1">[4]A!$C$93:$Q$93</definedName>
    <definedName name="Tilpumi1" localSheetId="0" hidden="1">{#N/A,#N/A,FALSE,"Summary";#N/A,#N/A,FALSE,"Costs (1)";#N/A,#N/A,FALSE,"Costs (2)";#N/A,#N/A,FALSE,"Rev (3)";#N/A,#N/A,FALSE,"Rev (4)"}</definedName>
    <definedName name="Tilpumi1" hidden="1">{#N/A,#N/A,FALSE,"Summary";#N/A,#N/A,FALSE,"Costs (1)";#N/A,#N/A,FALSE,"Costs (2)";#N/A,#N/A,FALSE,"Rev (3)";#N/A,#N/A,FALSE,"Rev (4)"}</definedName>
    <definedName name="USERS" localSheetId="0" hidden="1">{"cover",#N/A,FALSE,"cover";"bal",#N/A,FALSE,"BALANCE";"inc",#N/A,FALSE,"INCOME";"cash",#N/A,FALSE,"CASH";"da",#N/A,FALSE,"D&amp;A";"page",#N/A,FALSE,"pageassum";"mfg",#N/A,FALSE,"mfgassum"}</definedName>
    <definedName name="USERS" hidden="1">{"cover",#N/A,FALSE,"cover";"bal",#N/A,FALSE,"BALANCE";"inc",#N/A,FALSE,"INCOME";"cash",#N/A,FALSE,"CASH";"da",#N/A,FALSE,"D&amp;A";"page",#N/A,FALSE,"pageassum";"mfg",#N/A,FALSE,"mfgassum"}</definedName>
    <definedName name="Users1" localSheetId="0" hidden="1">{"cover",#N/A,FALSE,"cover";"bal",#N/A,FALSE,"BALANCE";"inc",#N/A,FALSE,"INCOME";"cash",#N/A,FALSE,"CASH";"da",#N/A,FALSE,"D&amp;A";"page",#N/A,FALSE,"pageassum";"mfg",#N/A,FALSE,"mfgassum"}</definedName>
    <definedName name="Users1" hidden="1">{"cover",#N/A,FALSE,"cover";"bal",#N/A,FALSE,"BALANCE";"inc",#N/A,FALSE,"INCOME";"cash",#N/A,FALSE,"CASH";"da",#N/A,FALSE,"D&amp;A";"page",#N/A,FALSE,"pageassum";"mfg",#N/A,FALSE,"mfgassum"}</definedName>
    <definedName name="uu" localSheetId="0" hidden="1">{#N/A,#N/A,TRUE,"Cover sheet";#N/A,#N/A,TRUE,"INPUTS";#N/A,#N/A,TRUE,"OUTPUTS";#N/A,#N/A,TRUE,"VALUATION"}</definedName>
    <definedName name="uu" hidden="1">{#N/A,#N/A,TRUE,"Cover sheet";#N/A,#N/A,TRUE,"INPUTS";#N/A,#N/A,TRUE,"OUTPUTS";#N/A,#N/A,TRUE,"VALUATION"}</definedName>
    <definedName name="v" hidden="1">[19]PopCache!$A$1:$A$2</definedName>
    <definedName name="vnbs" localSheetId="0" hidden="1">{"FCB_ALL",#N/A,FALSE,"FCB"}</definedName>
    <definedName name="vnbs" hidden="1">{"FCB_ALL",#N/A,FALSE,"FCB"}</definedName>
    <definedName name="vsr" localSheetId="0" hidden="1">{"FCB_ALL",#N/A,FALSE,"FCB"}</definedName>
    <definedName name="vsr" hidden="1">{"FCB_ALL",#N/A,FALSE,"FCB"}</definedName>
    <definedName name="w" localSheetId="0" hidden="1">{"ReportTop",#N/A,FALSE,"report top"}</definedName>
    <definedName name="w" hidden="1">{"ReportTop",#N/A,FALSE,"report top"}</definedName>
    <definedName name="win.gary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LL_DCS" localSheetId="0" hidden="1">{#N/A,#N/A,FALSE,"Summary";#N/A,#N/A,FALSE,"Costs (1)";#N/A,#N/A,FALSE,"Costs (2)";#N/A,#N/A,FALSE,"Rev (3)";#N/A,#N/A,FALSE,"Rev (4)"}</definedName>
    <definedName name="WLL_DCS" hidden="1">{#N/A,#N/A,FALSE,"Summary";#N/A,#N/A,FALSE,"Costs (1)";#N/A,#N/A,FALSE,"Costs (2)";#N/A,#N/A,FALSE,"Rev (3)";#N/A,#N/A,FALSE,"Rev (4)"}</definedName>
    <definedName name="wr" localSheetId="0" hidden="1">{"page1",#N/A,FALSE,"CWS";"page2",#N/A,FALSE,"CWS";"summary",#N/A,FALSE,"CWS"}</definedName>
    <definedName name="wr" hidden="1">{"page1",#N/A,FALSE,"CWS";"page2",#N/A,FALSE,"CWS";"summary",#N/A,FALSE,"CWS"}</definedName>
    <definedName name="wrn" localSheetId="0" hidden="1">{"FCB_ALL",#N/A,FALSE,"FCB"}</definedName>
    <definedName name="wrn" hidden="1">{"FCB_ALL",#N/A,FALSE,"FCB"}</definedName>
    <definedName name="wrn." localSheetId="0" hidden="1">{"Compco",#N/A,FALSE,"CWS";"Summary",#N/A,FALSE,"CWS";"WACC",#N/A,FALSE,"CWS"}</definedName>
    <definedName name="wrn." hidden="1">{"Compco",#N/A,FALSE,"CWS";"Summary",#N/A,FALSE,"CWS";"WACC",#N/A,FALSE,"CWS"}</definedName>
    <definedName name="wrn.." localSheetId="0" hidden="1">{"page1",#N/A,FALSE,"comsat"}</definedName>
    <definedName name="wrn.." hidden="1">{"page1",#N/A,FALSE,"comsat"}</definedName>
    <definedName name="wrn.5._.Year._.Plan." localSheetId="0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5._.Year._.Plan.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AcqState." localSheetId="0" hidden="1">{#N/A,#N/A,TRUE,"Acq-Ass";#N/A,#N/A,TRUE,"Acq-IS";#N/A,#N/A,TRUE,"Acq-BS";#N/A,#N/A,TRUE,"Acq-CF"}</definedName>
    <definedName name="wrn.AcqState." hidden="1">{#N/A,#N/A,TRUE,"Acq-Ass";#N/A,#N/A,TRUE,"Acq-IS";#N/A,#N/A,TRUE,"Acq-BS";#N/A,#N/A,TRUE,"Acq-CF"}</definedName>
    <definedName name="wrn.acqstate2" localSheetId="0" hidden="1">{#N/A,#N/A,TRUE,"Acq-Ass";#N/A,#N/A,TRUE,"Acq-IS";#N/A,#N/A,TRUE,"Acq-BS";#N/A,#N/A,TRUE,"Acq-CF"}</definedName>
    <definedName name="wrn.acqstate2" hidden="1">{#N/A,#N/A,TRUE,"Acq-Ass";#N/A,#N/A,TRUE,"Acq-IS";#N/A,#N/A,TRUE,"Acq-BS";#N/A,#N/A,TRUE,"Acq-CF"}</definedName>
    <definedName name="wrn.Acquiror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Val." localSheetId="0" hidden="1">{#N/A,#N/A,FALSE,"Acq-Val";#N/A,#N/A,FALSE,"Acq-Mult Val"}</definedName>
    <definedName name="wrn.AcqVal." hidden="1">{#N/A,#N/A,FALSE,"Acq-Val";#N/A,#N/A,FALSE,"Acq-Mult Val"}</definedName>
    <definedName name="wrn.acqval2" localSheetId="0" hidden="1">{#N/A,#N/A,FALSE,"Acq-Val";#N/A,#N/A,FALSE,"Acq-Mult Val"}</definedName>
    <definedName name="wrn.acqval2" hidden="1">{#N/A,#N/A,FALSE,"Acq-Val";#N/A,#N/A,FALSE,"Acq-Mult Val"}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{"INCOME",#N/A,FALSE,"ProNet";"VALUE",#N/A,FALSE,"ProNet"}</definedName>
    <definedName name="wrn.ALL." hidden="1">{"INCOME",#N/A,FALSE,"ProNet";"VALUE",#N/A,FALSE,"ProNet"}</definedName>
    <definedName name="wrn.All._.Pages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baseDEV.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aseDEV.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CapExForms." localSheetId="0" hidden="1">{#N/A,#N/A,FALSE,"Summary";#N/A,#N/A,FALSE,"Costs (1)";#N/A,#N/A,FALSE,"Costs (2)";#N/A,#N/A,FALSE,"Rev (3)";#N/A,#N/A,FALSE,"Rev (4)"}</definedName>
    <definedName name="wrn.CapExForms." hidden="1">{#N/A,#N/A,FALSE,"Summary";#N/A,#N/A,FALSE,"Costs (1)";#N/A,#N/A,FALSE,"Costs (2)";#N/A,#N/A,FALSE,"Rev (3)";#N/A,#N/A,FALSE,"Rev (4)"}</definedName>
    <definedName name="wrn.CHART." localSheetId="0" hidden="1">{"CHART",#N/A,FALSE,"Arch Communications"}</definedName>
    <definedName name="wrn.CHART." hidden="1">{"CHART",#N/A,FALSE,"Arch Communications"}</definedName>
    <definedName name="wrn.CLG._.Leasing." localSheetId="0" hidden="1">{"IS_1",#N/A,TRUE,"IS CLG";"IS_2",#N/A,TRUE,"IS CLG";"BS_1",#N/A,TRUE,"BS CLG";"BS_2",#N/A,TRUE,"BS CLG";"CF_1",#N/A,TRUE,"CF CLG";"CF_2",#N/A,TRUE,"CF CLG"}</definedName>
    <definedName name="wrn.CLG._.Leasing." hidden="1">{"IS_1",#N/A,TRUE,"IS CLG";"IS_2",#N/A,TRUE,"IS CLG";"BS_1",#N/A,TRUE,"BS CLG";"BS_2",#N/A,TRUE,"BS CLG";"CF_1",#N/A,TRUE,"CF CLG";"CF_2",#N/A,TRUE,"CF CLG"}</definedName>
    <definedName name="wrn.Combination.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ED." localSheetId="0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boResults.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State." localSheetId="0" hidden="1">{#N/A,#N/A,FALSE,"Combo-Ass ";#N/A,#N/A,FALSE,"Combo-IS";#N/A,#N/A,FALSE,"Combo-BS";#N/A,#N/A,FALSE,"Combo-CF"}</definedName>
    <definedName name="wrn.ComboState." hidden="1">{#N/A,#N/A,FALSE,"Combo-Ass ";#N/A,#N/A,FALSE,"Combo-IS";#N/A,#N/A,FALSE,"Combo-BS";#N/A,#N/A,FALSE,"Combo-CF"}</definedName>
    <definedName name="wrn.Complete._.F01._.Package." localSheetId="0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F01._.Package.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Report.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lete._.Report.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s." localSheetId="0" hidden="1">{#N/A,#N/A,FALSE,"Comps"}</definedName>
    <definedName name="wrn.Comps." hidden="1">{#N/A,#N/A,FALSE,"Comps"}</definedName>
    <definedName name="wrn.comsat_compco." localSheetId="0" hidden="1">{"page1",#N/A,FALSE,"comsat";"page2",#N/A,FALSE,"comsat";"summary",#N/A,FALSE,"comsat"}</definedName>
    <definedName name="wrn.comsat_compco." hidden="1">{"page1",#N/A,FALSE,"comsat";"page2",#N/A,FALSE,"comsat";"summary",#N/A,FALSE,"comsat"}</definedName>
    <definedName name="wrn.comsat_compco_1" localSheetId="0" hidden="1">{"page1",#N/A,FALSE,"comsat";"page2",#N/A,FALSE,"comsat";"summary",#N/A,FALSE,"comsat"}</definedName>
    <definedName name="wrn.comsat_compco_1" hidden="1">{"page1",#N/A,FALSE,"comsat";"page2",#N/A,FALSE,"comsat";"summary",#N/A,FALSE,"comsat"}</definedName>
    <definedName name="wrn.Continental._.Lending._.Group." localSheetId="0" hidden="1">{"ISP_1",#N/A,TRUE,"IS CLG-P";"ISP_2",#N/A,TRUE,"IS CLG-P";"BSP_1",#N/A,TRUE,"BS CLG-P";"BSP_2",#N/A,TRUE,"BS CLG-P";"CFP_1",#N/A,TRUE,"CF CLG-P";"CFP_2",#N/A,TRUE,"CF CLG-P"}</definedName>
    <definedName name="wrn.Continental._.Lending._.Group." hidden="1">{"ISP_1",#N/A,TRUE,"IS CLG-P";"ISP_2",#N/A,TRUE,"IS CLG-P";"BSP_1",#N/A,TRUE,"BS CLG-P";"BSP_2",#N/A,TRUE,"BS CLG-P";"CFP_1",#N/A,TRUE,"CF CLG-P";"CFP_2",#N/A,TRUE,"CF CLG-P"}</definedName>
    <definedName name="wrn.cotop." localSheetId="0" hidden="1">{"ReportTop",#N/A,FALSE,"report top"}</definedName>
    <definedName name="wrn.cotop." hidden="1">{"ReportTop",#N/A,FALSE,"report top"}</definedName>
    <definedName name="wrn.Data." localSheetId="0" hidden="1">{#N/A,#N/A,FALSE,"Comps"}</definedName>
    <definedName name="wrn.Data." hidden="1">{#N/A,#N/A,FALSE,"Comps"}</definedName>
    <definedName name="wrn.Dom." localSheetId="0" hidden="1">{"Dom_qty",#N/A,FALSE,"Domestic";"Dom_sell",#N/A,FALSE,"Domestic";"Dom_misc",#N/A,FALSE,"Domestic"}</definedName>
    <definedName name="wrn.Dom." hidden="1">{"Dom_qty",#N/A,FALSE,"Domestic";"Dom_sell",#N/A,FALSE,"Domestic";"Dom_misc",#N/A,FALSE,"Domestic"}</definedName>
    <definedName name="wrn.Dream._.Team." localSheetId="0" hidden="1">{#N/A,#N/A,FALSE,"Introduction";#N/A,#N/A,FALSE,"Structure"}</definedName>
    <definedName name="wrn.Dream._.Team." hidden="1">{#N/A,#N/A,FALSE,"Introduction";#N/A,#N/A,FALSE,"Structure"}</definedName>
    <definedName name="wrn.DTPLAN." localSheetId="0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DTPLAN.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election_wacc1" localSheetId="0" hidden="1">{"WACC",#N/A,FALSE,"CWS"}</definedName>
    <definedName name="wrn.election_wacc1" hidden="1">{"WACC",#N/A,FALSE,"CWS"}</definedName>
    <definedName name="wrn.electron_compco." localSheetId="0" hidden="1">{"page1",#N/A,FALSE,"CWS";"page2",#N/A,FALSE,"CWS";"summary",#N/A,FALSE,"CWS"}</definedName>
    <definedName name="wrn.electron_compco." hidden="1">{"page1",#N/A,FALSE,"CWS";"page2",#N/A,FALSE,"CWS";"summary",#N/A,FALSE,"CWS"}</definedName>
    <definedName name="wrn.electron_wacc." localSheetId="0" hidden="1">{"WACC",#N/A,FALSE,"CWS"}</definedName>
    <definedName name="wrn.electron_wacc." hidden="1">{"WACC",#N/A,FALSE,"CWS"}</definedName>
    <definedName name="wrn.Entire._.Model.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ntire._.Model.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xp." localSheetId="0" hidden="1">{"Exp_qty",#N/A,FALSE,"Export";"Exp_sell",#N/A,FALSE,"Export";"Exp_misc",#N/A,FALSE,"Export"}</definedName>
    <definedName name="wrn.Exp." hidden="1">{"Exp_qty",#N/A,FALSE,"Export";"Exp_sell",#N/A,FALSE,"Export";"Exp_misc",#N/A,FALSE,"Export"}</definedName>
    <definedName name="wrn.ExpCompSet." localSheetId="0" hidden="1">{"ExpCompSet",#N/A,FALSE,"Export Comp. Sets"}</definedName>
    <definedName name="wrn.ExpCompSet." hidden="1">{"ExpCompSet",#N/A,FALSE,"Export Comp. Sets"}</definedName>
    <definedName name="wrn.Expense._.Report." localSheetId="0" hidden="1">{#N/A,#N/A,FALSE,"Expense report";#N/A,#N/A,FALSE,"Cost &amp; project codes"}</definedName>
    <definedName name="wrn.Expense._.Report." hidden="1">{#N/A,#N/A,FALSE,"Expense report";#N/A,#N/A,FALSE,"Cost &amp; project codes"}</definedName>
    <definedName name="wrn.fc" localSheetId="0" hidden="1">{"FCB_ALL",#N/A,FALSE,"FCB"}</definedName>
    <definedName name="wrn.fc" hidden="1">{"FCB_ALL",#N/A,FALSE,"FCB"}</definedName>
    <definedName name="wrn.fc12" localSheetId="0" hidden="1">{"FCB_ALL",#N/A,FALSE,"FCB"}</definedName>
    <definedName name="wrn.fc12" hidden="1">{"FCB_ALL",#N/A,FALSE,"FCB"}</definedName>
    <definedName name="wrn.fcb" localSheetId="0" hidden="1">{"FCB_ALL",#N/A,FALSE,"FCB"}</definedName>
    <definedName name="wrn.fcb" hidden="1">{"FCB_ALL",#N/A,FALSE,"FCB"}</definedName>
    <definedName name="wrn.FCB." localSheetId="0" hidden="1">{"FCB_ALL",#N/A,FALSE,"FCB"}</definedName>
    <definedName name="wrn.FCB." hidden="1">{"FCB_ALL",#N/A,FALSE,"FCB"}</definedName>
    <definedName name="wrn.fcb._dcf" localSheetId="0" hidden="1">{"FCB_ALL",#N/A,FALSE,"FCB"}</definedName>
    <definedName name="wrn.fcb._dcf" hidden="1">{"FCB_ALL",#N/A,FALSE,"FCB"}</definedName>
    <definedName name="wrn.fcb.1" localSheetId="0" hidden="1">{"FCB_ALL",#N/A,FALSE,"FCB"}</definedName>
    <definedName name="wrn.fcb.1" hidden="1">{"FCB_ALL",#N/A,FALSE,"FCB"}</definedName>
    <definedName name="wrn.fcb.9" localSheetId="0" hidden="1">{"FCB_ALL",#N/A,FALSE,"FCB"}</definedName>
    <definedName name="wrn.fcb.9" hidden="1">{"FCB_ALL",#N/A,FALSE,"FCB"}</definedName>
    <definedName name="wrn.fcb1" localSheetId="0" hidden="1">{"FCB_ALL",#N/A,FALSE,"FCB"}</definedName>
    <definedName name="wrn.fcb1" hidden="1">{"FCB_ALL",#N/A,FALSE,"FCB"}</definedName>
    <definedName name="wrn.fcb10" localSheetId="0" hidden="1">{"FCB_ALL",#N/A,FALSE,"FCB"}</definedName>
    <definedName name="wrn.fcb10" hidden="1">{"FCB_ALL",#N/A,FALSE,"FCB"}</definedName>
    <definedName name="wrn.fcb11" localSheetId="0" hidden="1">{"FCB_ALL",#N/A,FALSE,"FCB"}</definedName>
    <definedName name="wrn.fcb11" hidden="1">{"FCB_ALL",#N/A,FALSE,"FCB"}</definedName>
    <definedName name="wrn.fcb2" localSheetId="0" hidden="1">{"FCB_ALL",#N/A,FALSE,"FCB"}</definedName>
    <definedName name="wrn.fcb2" hidden="1">{"FCB_ALL",#N/A,FALSE,"FCB"}</definedName>
    <definedName name="wrn.fcb2_dcf" localSheetId="0" hidden="1">{"FCB_ALL",#N/A,FALSE,"FCB"}</definedName>
    <definedName name="wrn.fcb2_dcf" hidden="1">{"FCB_ALL",#N/A,FALSE,"FCB"}</definedName>
    <definedName name="wrn.fcb3" localSheetId="0" hidden="1">{"FCB_ALL",#N/A,FALSE,"FCB"}</definedName>
    <definedName name="wrn.fcb3" hidden="1">{"FCB_ALL",#N/A,FALSE,"FCB"}</definedName>
    <definedName name="wrn.fcb4" localSheetId="0" hidden="1">{"FCB_ALL",#N/A,FALSE,"FCB"}</definedName>
    <definedName name="wrn.fcb4" hidden="1">{"FCB_ALL",#N/A,FALSE,"FCB"}</definedName>
    <definedName name="wrn.fcb5" localSheetId="0" hidden="1">{"FCB_ALL",#N/A,FALSE,"FCB"}</definedName>
    <definedName name="wrn.fcb5" hidden="1">{"FCB_ALL",#N/A,FALSE,"FCB"}</definedName>
    <definedName name="wrn.fcb6" localSheetId="0" hidden="1">{"FCB_ALL",#N/A,FALSE,"FCB"}</definedName>
    <definedName name="wrn.fcb6" hidden="1">{"FCB_ALL",#N/A,FALSE,"FCB"}</definedName>
    <definedName name="wrn.fcb7" localSheetId="0" hidden="1">{"FCB_ALL",#N/A,FALSE,"FCB"}</definedName>
    <definedName name="wrn.fcb7" hidden="1">{"FCB_ALL",#N/A,FALSE,"FCB"}</definedName>
    <definedName name="wrn.fcb8" localSheetId="0" hidden="1">{"FCB_ALL",#N/A,FALSE,"FCB"}</definedName>
    <definedName name="wrn.fcb8" hidden="1">{"FCB_ALL",#N/A,FALSE,"FCB"}</definedName>
    <definedName name="wrn.fcb9" localSheetId="0" hidden="1">{"FCB_ALL",#N/A,FALSE,"FCB"}</definedName>
    <definedName name="wrn.fcb9" hidden="1">{"FCB_ALL",#N/A,FALSE,"FCB"}</definedName>
    <definedName name="wrn.Financial._.Statements." localSheetId="0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inancial._.Statements.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red." localSheetId="0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d.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q_Res." localSheetId="0" hidden="1">{#N/A,#N/A,TRUE,"FR_HC";#N/A,#N/A,TRUE,"FR_REST";#N/A,#N/A,TRUE,"FR_RETA";#N/A,#N/A,TRUE,"FR_TECSOF";#N/A,#N/A,TRUE,"FR_NETTEC";#N/A,#N/A,TRUE,"FR_CLISER"}</definedName>
    <definedName name="wrn.Freq_Res." hidden="1">{#N/A,#N/A,TRUE,"FR_HC";#N/A,#N/A,TRUE,"FR_REST";#N/A,#N/A,TRUE,"FR_RETA";#N/A,#N/A,TRUE,"FR_TECSOF";#N/A,#N/A,TRUE,"FR_NETTEC";#N/A,#N/A,TRUE,"FR_CLISER"}</definedName>
    <definedName name="wrn.full." localSheetId="0" hidden="1">{"cover",#N/A,FALSE,"cover";"bal",#N/A,FALSE,"BALANCE";"inc",#N/A,FALSE,"INCOME";"cash",#N/A,FALSE,"CASH";"da",#N/A,FALSE,"D&amp;A";"page",#N/A,FALSE,"pageassum";"mfg",#N/A,FALSE,"mfgassum"}</definedName>
    <definedName name="wrn.full." hidden="1">{"cover",#N/A,FALSE,"cover";"bal",#N/A,FALSE,"BALANCE";"inc",#N/A,FALSE,"INCOME";"cash",#N/A,FALSE,"CASH";"da",#N/A,FALSE,"D&amp;A";"page",#N/A,FALSE,"pageassum";"mfg",#N/A,FALSE,"mfgassum"}</definedName>
    <definedName name="wrn.Full._.model.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Print." localSheetId="0" hidden="1">{"Compco",#N/A,FALSE,"CWS";"Summary",#N/A,FALSE,"CWS";"WACC",#N/A,FALSE,"CWS"}</definedName>
    <definedName name="wrn.Full._.Print." hidden="1">{"Compco",#N/A,FALSE,"CWS";"Summary",#N/A,FALSE,"CWS";"WACC",#N/A,FALSE,"CWS"}</definedName>
    <definedName name="wrn.Full._.Report." localSheetId="0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Full._.Report.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GEER_report." localSheetId="0" hidden="1">{#N/A,#N/A,FALSE,"Table_Ass.";#N/A,#N/A,FALSE,"# of cust";#N/A,#N/A,FALSE,"Res_Report";#N/A,#N/A,FALSE,"Income Statement";"Qtr Cust",#N/A,FALSE,"Qtrly Proj"}</definedName>
    <definedName name="wrn.GEER_report." hidden="1">{#N/A,#N/A,FALSE,"Table_Ass.";#N/A,#N/A,FALSE,"# of cust";#N/A,#N/A,FALSE,"Res_Report";#N/A,#N/A,FALSE,"Income Statement";"Qtr Cust",#N/A,FALSE,"Qtrly Proj"}</definedName>
    <definedName name="wrn.graphs." localSheetId="0" hidden="1">{"mkt cap",#N/A,FALSE,"Graph-market-cap";"price",#N/A,FALSE,"Graph-Price";"ebit",#N/A,FALSE,"Graph-EBIT-DA";"ebitda",#N/A,FALSE,"Graph-EBIT-DA"}</definedName>
    <definedName name="wrn.graphs." hidden="1">{"mkt cap",#N/A,FALSE,"Graph-market-cap";"price",#N/A,FALSE,"Graph-Price";"ebit",#N/A,FALSE,"Graph-EBIT-DA";"ebitda",#N/A,FALSE,"Graph-EBIT-DA"}</definedName>
    <definedName name="wrn.gth." localSheetId="0" hidden="1">{#N/A,#N/A,FALSE,"Title Page";#N/A,#N/A,FALSE,"Summary Sheet"}</definedName>
    <definedName name="wrn.gth." hidden="1">{#N/A,#N/A,FALSE,"Title Page";#N/A,#N/A,FALSE,"Summary Sheet"}</definedName>
    <definedName name="wrn.imp." localSheetId="0" hidden="1">{"vue1",#N/A,FALSE,"synthese";"vue2",#N/A,FALSE,"synthese"}</definedName>
    <definedName name="wrn.imp." hidden="1">{"vue1",#N/A,FALSE,"synthese";"vue2",#N/A,FALSE,"synthese"}</definedName>
    <definedName name="wrn.IVTI_Rep." localSheetId="0" hidden="1">{#N/A,#N/A,FALSE,"Title Page";#N/A,#N/A,FALSE,"Summary Sheet";#N/A,#N/A,FALSE,"Fiscal Year Income Statement";#N/A,#N/A,FALSE,"Valuation Summary";#N/A,#N/A,FALSE,"Comps with IVT";#N/A,#N/A,FALSE,"Comps without IVT"}</definedName>
    <definedName name="wrn.IVTI_Rep." hidden="1">{#N/A,#N/A,FALSE,"Title Page";#N/A,#N/A,FALSE,"Summary Sheet";#N/A,#N/A,FALSE,"Fiscal Year Income Statement";#N/A,#N/A,FALSE,"Valuation Summary";#N/A,#N/A,FALSE,"Comps with IVT";#N/A,#N/A,FALSE,"Comps without IVT"}</definedName>
    <definedName name="wrn.JODM._.Graphs." localSheetId="0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JODM._.Graphs.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Kopa." localSheetId="0" hidden="1">{#N/A,#N/A,FALSE,"Title";#N/A,#N/A,FALSE,"10years";#N/A,#N/A,FALSE,"Input1";#N/A,#N/A,FALSE,"Input2";#N/A,#N/A,FALSE,"Input3";#N/A,#N/A,FALSE,"Input4";#N/A,#N/A,FALSE,"Input5"}</definedName>
    <definedName name="wrn.Kopa." hidden="1">{#N/A,#N/A,FALSE,"Title";#N/A,#N/A,FALSE,"10years";#N/A,#N/A,FALSE,"Input1";#N/A,#N/A,FALSE,"Input2";#N/A,#N/A,FALSE,"Input3";#N/A,#N/A,FALSE,"Input4";#N/A,#N/A,FALSE,"Input5"}</definedName>
    <definedName name="wrn.lh97.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Main._.Fields.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Main._.Fields.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new." localSheetId="0" hidden="1">{#N/A,#N/A,FALSE,"Impl";#N/A,#N/A,FALSE,"sum";#N/A,#N/A,FALSE,"cat";#N/A,#N/A,FALSE,"cum";#N/A,#N/A,FALSE,"varity";#N/A,#N/A,FALSE,"ddc";#N/A,#N/A,FALSE,"man";#N/A,#N/A,FALSE,"metra";#N/A,#N/A,FALSE,"volvo"}</definedName>
    <definedName name="wrn.new." hidden="1">{#N/A,#N/A,FALSE,"Impl";#N/A,#N/A,FALSE,"sum";#N/A,#N/A,FALSE,"cat";#N/A,#N/A,FALSE,"cum";#N/A,#N/A,FALSE,"varity";#N/A,#N/A,FALSE,"ddc";#N/A,#N/A,FALSE,"man";#N/A,#N/A,FALSE,"metra";#N/A,#N/A,FALSE,"volvo"}</definedName>
    <definedName name="wrn.newDEV." localSheetId="0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DEV.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EUR." localSheetId="0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ewEUR.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ONTK." localSheetId="0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ONTK.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p" localSheetId="0" hidden="1">{"PA1",#N/A,FALSE,"BORDMW";"pa2",#N/A,FALSE,"BORDMW";"PA3",#N/A,FALSE,"BORDMW";"PA4",#N/A,FALSE,"BORDMW"}</definedName>
    <definedName name="wrn.p" hidden="1">{"PA1",#N/A,FALSE,"BORDMW";"pa2",#N/A,FALSE,"BORDMW";"PA3",#N/A,FALSE,"BORDMW";"PA4",#N/A,FALSE,"BORDMW"}</definedName>
    <definedName name="wrn.p_1" localSheetId="0" hidden="1">{"PA1",#N/A,FALSE,"BORDMW";"pa2",#N/A,FALSE,"BORDMW";"PA3",#N/A,FALSE,"BORDMW";"PA4",#N/A,FALSE,"BORDMW"}</definedName>
    <definedName name="wrn.p_1" hidden="1">{"PA1",#N/A,FALSE,"BORDMW";"pa2",#N/A,FALSE,"BORDMW";"PA3",#N/A,FALSE,"BORDMW";"PA4",#N/A,FALSE,"BORDMW"}</definedName>
    <definedName name="wrn.page1." localSheetId="0" hidden="1">{"page1",#N/A,FALSE,"comsat"}</definedName>
    <definedName name="wrn.page1." hidden="1">{"page1",#N/A,FALSE,"comsat"}</definedName>
    <definedName name="wrn.PintAll1" localSheetId="0" hidden="1">{"PA1",#N/A,FALSE,"BORDMW";"pa2",#N/A,FALSE,"BORDMW";"PA3",#N/A,FALSE,"BORDMW";"PA4",#N/A,FALSE,"BORDMW"}</definedName>
    <definedName name="wrn.PintAll1" hidden="1">{"PA1",#N/A,FALSE,"BORDMW";"pa2",#N/A,FALSE,"BORDMW";"PA3",#N/A,FALSE,"BORDMW";"PA4",#N/A,FALSE,"BORDMW"}</definedName>
    <definedName name="wrn.PLX." localSheetId="0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LX.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rint." localSheetId="0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0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All.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0" hidden="1">{"inputs raw data",#N/A,TRUE,"INPUT"}</definedName>
    <definedName name="wrn.print._.raw._.data._.entry." hidden="1">{"inputs raw data",#N/A,TRUE,"INPUT"}</definedName>
    <definedName name="wrn.print._.summary._.sheets." localSheetId="0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All." localSheetId="0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All.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out." localSheetId="0" hidden="1">{"page1",#N/A,FALSE,"Casual RLE";"page2",#N/A,FALSE,"Casual RLE"}</definedName>
    <definedName name="wrn.Printout." hidden="1">{"page1",#N/A,FALSE,"Casual RLE";"page2",#N/A,FALSE,"Casual RLE"}</definedName>
    <definedName name="wrn.Report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oll._.Up._.Fields." localSheetId="0" hidden="1">{"Total",#N/A,FALSE,"Six Fields";"PDP",#N/A,FALSE,"Six Fields";"PNP",#N/A,FALSE,"Six Fields";"PUD",#N/A,FALSE,"Six Fields";"Prob",#N/A,FALSE,"Six Fields"}</definedName>
    <definedName name="wrn.Roll._.Up._.Fields." hidden="1">{"Total",#N/A,FALSE,"Six Fields";"PDP",#N/A,FALSE,"Six Fields";"PNP",#N/A,FALSE,"Six Fields";"PUD",#N/A,FALSE,"Six Fields";"Prob",#N/A,FALSE,"Six Fields"}</definedName>
    <definedName name="wrn.Sales._.and._.LFL._.assumptions." localSheetId="0" hidden="1">{#N/A,#N/A,FALSE,"H1H2";"Sales by division",#N/A,FALSE,"H1H2";"LFL assumptions",#N/A,FALSE,"H1H2"}</definedName>
    <definedName name="wrn.Sales._.and._.LFL._.assumptions." hidden="1">{#N/A,#N/A,FALSE,"H1H2";"Sales by division",#N/A,FALSE,"H1H2";"LFL assumptions",#N/A,FALSE,"H1H2"}</definedName>
    <definedName name="wrn.sfjsf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fjsf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MC.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.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tand_alone_both" localSheetId="0" hidden="1">{"FCB_ALL",#N/A,FALSE,"FCB";"GREY_ALL",#N/A,FALSE,"GREY"}</definedName>
    <definedName name="wrn.stand_alone_both" hidden="1">{"FCB_ALL",#N/A,FALSE,"FCB";"GREY_ALL",#N/A,FALSE,"GREY"}</definedName>
    <definedName name="wrn.STAND_ALONE_BOTH." localSheetId="0" hidden="1">{"FCB_ALL",#N/A,FALSE,"FCB";"GREY_ALL",#N/A,FALSE,"GREY"}</definedName>
    <definedName name="wrn.STAND_ALONE_BOTH." hidden="1">{"FCB_ALL",#N/A,FALSE,"FCB";"GREY_ALL",#N/A,FALSE,"GREY"}</definedName>
    <definedName name="wrn.Stand_alone_both._dcf" localSheetId="0" hidden="1">{"FCB_ALL",#N/A,FALSE,"FCB";"GREY_ALL",#N/A,FALSE,"GREY"}</definedName>
    <definedName name="wrn.Stand_alone_both._dcf" hidden="1">{"FCB_ALL",#N/A,FALSE,"FCB";"GREY_ALL",#N/A,FALSE,"GREY"}</definedName>
    <definedName name="wrn.stand_alone_both.1" localSheetId="0" hidden="1">{"FCB_ALL",#N/A,FALSE,"FCB";"GREY_ALL",#N/A,FALSE,"GREY"}</definedName>
    <definedName name="wrn.stand_alone_both.1" hidden="1">{"FCB_ALL",#N/A,FALSE,"FCB";"GREY_ALL",#N/A,FALSE,"GREY"}</definedName>
    <definedName name="wrn.stand_alone_both1" localSheetId="0" hidden="1">{"FCB_ALL",#N/A,FALSE,"FCB";"GREY_ALL",#N/A,FALSE,"GREY"}</definedName>
    <definedName name="wrn.stand_alone_both1" hidden="1">{"FCB_ALL",#N/A,FALSE,"FCB";"GREY_ALL",#N/A,FALSE,"GREY"}</definedName>
    <definedName name="wrn.stand_alone_both9" localSheetId="0" hidden="1">{"FCB_ALL",#N/A,FALSE,"FCB";"GREY_ALL",#N/A,FALSE,"GREY"}</definedName>
    <definedName name="wrn.stand_alone_both9" hidden="1">{"FCB_ALL",#N/A,FALSE,"FCB";"GREY_ALL",#N/A,FALSE,"GREY"}</definedName>
    <definedName name="wrn.standaloneboth1" localSheetId="0" hidden="1">{"FCB_ALL",#N/A,FALSE,"FCB";"GREY_ALL",#N/A,FALSE,"GREY"}</definedName>
    <definedName name="wrn.standaloneboth1" hidden="1">{"FCB_ALL",#N/A,FALSE,"FCB";"GREY_ALL",#N/A,FALSE,"GREY"}</definedName>
    <definedName name="wrn.sultan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ltan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mmar_comsat1" localSheetId="0" hidden="1">{"summary",#N/A,FALSE,"comsat"}</definedName>
    <definedName name="wrn.summar_comsat1" hidden="1">{"summary",#N/A,FALSE,"comsat"}</definedName>
    <definedName name="wrn.Summary." localSheetId="0" hidden="1">{"Sum1",#N/A,FALSE,"Reserve Report";"Sum2",#N/A,FALSE,"Reserve Report";"Sum3",#N/A,FALSE,"Reserve Report";"Sum4",#N/A,FALSE,"Reserve Report"}</definedName>
    <definedName name="wrn.Summary." hidden="1">{"Sum1",#N/A,FALSE,"Reserve Report";"Sum2",#N/A,FALSE,"Reserve Report";"Sum3",#N/A,FALSE,"Reserve Report";"Sum4",#N/A,FALSE,"Reserve Report"}</definedName>
    <definedName name="wrn.summary_comsat." localSheetId="0" hidden="1">{"summary",#N/A,FALSE,"comsat"}</definedName>
    <definedName name="wrn.summary_comsat." hidden="1">{"summary",#N/A,FALSE,"comsat"}</definedName>
    <definedName name="wrn.Target." localSheetId="0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LBO.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State." localSheetId="0" hidden="1">{#N/A,#N/A,FALSE,"Tar-Ass";#N/A,#N/A,FALSE,"Tar-IS";#N/A,#N/A,FALSE,"Tar-BS";#N/A,#N/A,FALSE,"Tar-Adg BS";#N/A,#N/A,FALSE,"Tar-CF"}</definedName>
    <definedName name="wrn.TargetState." hidden="1">{#N/A,#N/A,FALSE,"Tar-Ass";#N/A,#N/A,FALSE,"Tar-IS";#N/A,#N/A,FALSE,"Tar-BS";#N/A,#N/A,FALSE,"Tar-Adg BS";#N/A,#N/A,FALSE,"Tar-CF"}</definedName>
    <definedName name="wrn.TargetVal." localSheetId="0" hidden="1">{#N/A,#N/A,TRUE,"Val - sum";#N/A,#N/A,TRUE,"Val - Sum1";#N/A,#N/A,TRUE,"Val - sum2";#N/A,#N/A,TRUE,"Val - Sum3";#N/A,#N/A,TRUE,"Tar-DCF";#N/A,#N/A,TRUE,"Tar-Val LBO";#N/A,#N/A,TRUE,"Tar-Mult Val"}</definedName>
    <definedName name="wrn.TargetVal." hidden="1">{#N/A,#N/A,TRUE,"Val - sum";#N/A,#N/A,TRUE,"Val - Sum1";#N/A,#N/A,TRUE,"Val - sum2";#N/A,#N/A,TRUE,"Val - Sum3";#N/A,#N/A,TRUE,"Tar-DCF";#N/A,#N/A,TRUE,"Tar-Val LBO";#N/A,#N/A,TRUE,"Tar-Mult Val"}</definedName>
    <definedName name="wrn.TheWholeEnchilada." localSheetId="0" hidden="1">{"CSheet",#N/A,FALSE,"C";"SmCap",#N/A,FALSE,"VAL1";"GulfCoast",#N/A,FALSE,"VAL1";"nav",#N/A,FALSE,"NAV";"Summary",#N/A,FALSE,"NAV"}</definedName>
    <definedName name="wrn.TheWholeEnchilada." hidden="1">{"CSheet",#N/A,FALSE,"C";"SmCap",#N/A,FALSE,"VAL1";"GulfCoast",#N/A,FALSE,"VAL1";"nav",#N/A,FALSE,"NAV";"Summary",#N/A,FALSE,"NAV"}</definedName>
    <definedName name="wrn.Total._.Proved." localSheetId="0" hidden="1">{"Total",#N/A,FALSE,"Total Proved";"PDP",#N/A,FALSE,"Total Proved";"PNP",#N/A,FALSE,"Total Proved";"PUD",#N/A,FALSE,"Total Proved"}</definedName>
    <definedName name="wrn.Total._.Proved." hidden="1">{"Total",#N/A,FALSE,"Total Proved";"PDP",#N/A,FALSE,"Total Proved";"PNP",#N/A,FALSE,"Total Proved";"PUD",#N/A,FALSE,"Total Proved"}</definedName>
    <definedName name="wrn.Total._.Proved._.plus._.Probable." localSheetId="0" hidden="1">{"Total",#N/A,FALSE,"Total Proved + Probable";"PDP",#N/A,FALSE,"Total Proved + Probable";"PNP",#N/A,FALSE,"Total Proved + Probable";"PUD",#N/A,FALSE,"Total Proved + Probable";"Prob",#N/A,FALSE,"Total Proved + Probable"}</definedName>
    <definedName name="wrn.Total._.Proved._.plus._.Probable." hidden="1">{"Total",#N/A,FALSE,"Total Proved + Probable";"PDP",#N/A,FALSE,"Total Proved + Probable";"PNP",#N/A,FALSE,"Total Proved + Probable";"PUD",#N/A,FALSE,"Total Proved + Probable";"Prob",#N/A,FALSE,"Total Proved + Probable"}</definedName>
    <definedName name="wrn.Trended._.BS." localSheetId="0" hidden="1">{"TrendLiab",#N/A,FALSE,"Balance Sheet";"TrendAssets",#N/A,FALSE,"Balance Sheet"}</definedName>
    <definedName name="wrn.Trended._.BS." hidden="1">{"TrendLiab",#N/A,FALSE,"Balance Sheet";"TrendAssets",#N/A,FALSE,"Balance Sheet"}</definedName>
    <definedName name="wrn.UK._.Retail._.PLs." localSheetId="0" hidden="1">{"Clothing PL",#N/A,FALSE,"H1H2";"Food PL",#N/A,FALSE,"H1H2";"Group PL",#N/A,FALSE,"H1H2";"Home Furnishings PL",#N/A,FALSE,"H1H2"}</definedName>
    <definedName name="wrn.UK._.Retail._.PLs." hidden="1">{"Clothing PL",#N/A,FALSE,"H1H2";"Food PL",#N/A,FALSE,"H1H2";"Group PL",#N/A,FALSE,"H1H2";"Home Furnishings PL",#N/A,FALSE,"H1H2"}</definedName>
    <definedName name="wrn.VALUATION." localSheetId="0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YTD." localSheetId="0" hidden="1">{"Year to Date",#N/A,TRUE,"Consolidated by LOB"}</definedName>
    <definedName name="wrn.YTD." hidden="1">{"Year to Date",#N/A,TRUE,"Consolidated by LOB"}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www" localSheetId="0" hidden="1">{#N/A,#N/A,FALSE,"Expense report";#N/A,#N/A,FALSE,"Cost &amp; project codes"}</definedName>
    <definedName name="wwwwww" hidden="1">{#N/A,#N/A,FALSE,"Expense report";#N/A,#N/A,FALSE,"Cost &amp; project codes"}</definedName>
    <definedName name="x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REF_COLUMN_8" localSheetId="0" hidden="1">#REF!</definedName>
    <definedName name="XREF_COLUMN_8" hidden="1">#REF!</definedName>
    <definedName name="XREF_COLUMN_9" localSheetId="0" hidden="1">#REF!</definedName>
    <definedName name="XREF_COLUMN_9" hidden="1">#REF!</definedName>
    <definedName name="XRefActiveRow" localSheetId="0" hidden="1">#REF!</definedName>
    <definedName name="XRefActiveRow" hidden="1">#REF!</definedName>
    <definedName name="XRefColumnsCount" hidden="1">9</definedName>
    <definedName name="XRefCopy10Row" localSheetId="0" hidden="1">#REF!</definedName>
    <definedName name="XRefCopy10Row" hidden="1">#REF!</definedName>
    <definedName name="XRefCopy11Row" localSheetId="0" hidden="1">#REF!</definedName>
    <definedName name="XRefCopy11Row" hidden="1">#REF!</definedName>
    <definedName name="XRefCopy5Row" localSheetId="0" hidden="1">#REF!</definedName>
    <definedName name="XRefCopy5Row" hidden="1">#REF!</definedName>
    <definedName name="XRefCopy6Row" localSheetId="0" hidden="1">#REF!</definedName>
    <definedName name="XRefCopy6Row" hidden="1">#REF!</definedName>
    <definedName name="XRefCopy8Row" localSheetId="0" hidden="1">#REF!</definedName>
    <definedName name="XRefCopy8Row" hidden="1">#REF!</definedName>
    <definedName name="XRefCopy9Row" localSheetId="0" hidden="1">#REF!</definedName>
    <definedName name="XRefCopy9Row" hidden="1">#REF!</definedName>
    <definedName name="XRefCopyRangeCount" hidden="1">11</definedName>
    <definedName name="XRefPaste4Row" localSheetId="0" hidden="1">#REF!</definedName>
    <definedName name="XRefPaste4Row" hidden="1">#REF!</definedName>
    <definedName name="XRefPaste5Row" localSheetId="0" hidden="1">#REF!</definedName>
    <definedName name="XRefPaste5Row" hidden="1">#REF!</definedName>
    <definedName name="XRefPaste6Row" localSheetId="0" hidden="1">#REF!</definedName>
    <definedName name="XRefPaste6Row" hidden="1">#REF!</definedName>
    <definedName name="XRefPaste7" localSheetId="0" hidden="1">#REF!</definedName>
    <definedName name="XRefPaste7" hidden="1">#REF!</definedName>
    <definedName name="XRefPaste7Row" localSheetId="0" hidden="1">#REF!</definedName>
    <definedName name="XRefPaste7Row" hidden="1">#REF!</definedName>
    <definedName name="XRefPaste8" localSheetId="0" hidden="1">#REF!</definedName>
    <definedName name="XRefPaste8" hidden="1">#REF!</definedName>
    <definedName name="XRefPaste8Row" localSheetId="0" hidden="1">#REF!</definedName>
    <definedName name="XRefPaste8Row" hidden="1">#REF!</definedName>
    <definedName name="XRefPasteRangeCount" hidden="1">8</definedName>
    <definedName name="xvc" localSheetId="0" hidden="1">{"FCB_ALL",#N/A,FALSE,"FCB"}</definedName>
    <definedName name="xvc" hidden="1">{"FCB_ALL",#N/A,FALSE,"FCB"}</definedName>
    <definedName name="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" localSheetId="0" hidden="1">{#N/A,#N/A,FALSE,"Title";#N/A,#N/A,FALSE,"10years";#N/A,#N/A,FALSE,"Input1";#N/A,#N/A,FALSE,"Input2";#N/A,#N/A,FALSE,"Input3";#N/A,#N/A,FALSE,"Input4";#N/A,#N/A,FALSE,"Input5"}</definedName>
    <definedName name="xxx" hidden="1">{#N/A,#N/A,FALSE,"Title";#N/A,#N/A,FALSE,"10years";#N/A,#N/A,FALSE,"Input1";#N/A,#N/A,FALSE,"Input2";#N/A,#N/A,FALSE,"Input3";#N/A,#N/A,FALSE,"Input4";#N/A,#N/A,FALSE,"Input5"}</definedName>
    <definedName name="XXXX" localSheetId="0" hidden="1">{"PA1",#N/A,FALSE,"BORDMW";"pa2",#N/A,FALSE,"BORDMW";"PA3",#N/A,FALSE,"BORDMW";"PA4",#N/A,FALSE,"BORDMW"}</definedName>
    <definedName name="XXXX" hidden="1">{"PA1",#N/A,FALSE,"BORDMW";"pa2",#N/A,FALSE,"BORDMW";"PA3",#N/A,FALSE,"BORDMW";"PA4",#N/A,FALSE,"BORDMW"}</definedName>
    <definedName name="XXXXX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XX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yz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xyz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YYY" localSheetId="0" hidden="1">{#N/A,#N/A,FALSE,"Introduction";#N/A,#N/A,FALSE,"Structure"}</definedName>
    <definedName name="YYY" hidden="1">{#N/A,#N/A,FALSE,"Introduction";#N/A,#N/A,FALSE,"Structure"}</definedName>
    <definedName name="YYYY" localSheetId="0" hidden="1">{"WACC",#N/A,FALSE,"CWS"}</definedName>
    <definedName name="YYYY" hidden="1">{"WACC",#N/A,FALSE,"CWS"}</definedName>
    <definedName name="YYYYY" localSheetId="0" hidden="1">{"Compco",#N/A,FALSE,"CWS";"Summary",#N/A,FALSE,"CWS";"WACC",#N/A,FALSE,"CWS"}</definedName>
    <definedName name="YYYYY" hidden="1">{"Compco",#N/A,FALSE,"CWS";"Summary",#N/A,FALSE,"CWS";"WACC",#N/A,FALSE,"CWS"}</definedName>
    <definedName name="YYYYYY" localSheetId="0" hidden="1">{"PA1",#N/A,FALSE,"BORDMW";"pa2",#N/A,FALSE,"BORDMW";"PA3",#N/A,FALSE,"BORDMW";"PA4",#N/A,FALSE,"BORDMW"}</definedName>
    <definedName name="YYYYYY" hidden="1">{"PA1",#N/A,FALSE,"BORDMW";"pa2",#N/A,FALSE,"BORDMW";"PA3",#N/A,FALSE,"BORDMW";"PA4",#N/A,FALSE,"BORDMW"}</definedName>
    <definedName name="Z_79D4F3D2_706D_11D1_B9B7_00A024665DC8_.wvu.Cols" localSheetId="0" hidden="1">#REF!</definedName>
    <definedName name="Z_79D4F3D2_706D_11D1_B9B7_00A024665DC8_.wvu.Cols" hidden="1">#REF!</definedName>
    <definedName name="Z_79D4F3D2_706D_11D1_B9B7_00A024665DC8_.wvu.Rows" localSheetId="0" hidden="1">#REF!,#REF!</definedName>
    <definedName name="Z_79D4F3D2_706D_11D1_B9B7_00A024665DC8_.wvu.Rows" hidden="1">#REF!,#REF!</definedName>
    <definedName name="Z_AB2A6F27_70ED_11D1_AD76_444553540000_.wvu.Cols" localSheetId="0" hidden="1">#REF!</definedName>
    <definedName name="Z_AB2A6F27_70ED_11D1_AD76_444553540000_.wvu.Cols" hidden="1">#REF!</definedName>
    <definedName name="Z_AB2A6F27_70ED_11D1_AD76_444553540000_.wvu.Rows" localSheetId="0" hidden="1">#REF!,#REF!</definedName>
    <definedName name="Z_AB2A6F27_70ED_11D1_AD76_444553540000_.wvu.Rows" hidden="1">#REF!,#REF!</definedName>
    <definedName name="zs" localSheetId="0" hidden="1">{"FCB_ALL",#N/A,FALSE,"FCB"}</definedName>
    <definedName name="zs" hidden="1">{"FCB_ALL",#N/A,FALSE,"FCB"}</definedName>
    <definedName name="zsdas" localSheetId="0" hidden="1">{"FCB_ALL",#N/A,FALSE,"FCB"}</definedName>
    <definedName name="zsdas" hidden="1">{"FCB_ALL",#N/A,FALSE,"FCB"}</definedName>
    <definedName name="zxczz" localSheetId="0" hidden="1">{"FCB_ALL",#N/A,FALSE,"FCB"}</definedName>
    <definedName name="zxczz" hidden="1">{"FCB_ALL",#N/A,FALSE,"FCB"}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29" i="1" l="1"/>
  <c r="K128" i="1"/>
  <c r="K118" i="1"/>
  <c r="K117" i="1"/>
  <c r="K109" i="1"/>
  <c r="K108" i="1"/>
  <c r="K133" i="1" l="1"/>
  <c r="N132" i="1"/>
  <c r="H133" i="1"/>
  <c r="E133" i="1"/>
  <c r="N45" i="1" l="1"/>
  <c r="N44" i="1"/>
  <c r="N43" i="1"/>
  <c r="N42" i="1"/>
  <c r="N41" i="1"/>
  <c r="M35" i="1"/>
  <c r="M32" i="1"/>
  <c r="M31" i="1"/>
  <c r="M26" i="1"/>
  <c r="M25" i="1"/>
  <c r="M24" i="1"/>
  <c r="M23" i="1"/>
  <c r="M22" i="1"/>
  <c r="M15" i="1"/>
  <c r="M14" i="1"/>
  <c r="M10" i="1"/>
  <c r="M9" i="1"/>
  <c r="N135" i="1"/>
  <c r="N131" i="1"/>
  <c r="N130" i="1"/>
  <c r="N129" i="1"/>
  <c r="N128" i="1"/>
  <c r="N127" i="1"/>
  <c r="N123" i="1"/>
  <c r="N122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K124" i="1"/>
  <c r="J103" i="1"/>
  <c r="K92" i="1"/>
  <c r="K81" i="1"/>
  <c r="K68" i="1"/>
  <c r="K73" i="1" s="1"/>
  <c r="K48" i="1"/>
  <c r="K47" i="1"/>
  <c r="K46" i="1"/>
  <c r="K35" i="1"/>
  <c r="J33" i="1"/>
  <c r="K32" i="1"/>
  <c r="K31" i="1"/>
  <c r="J27" i="1"/>
  <c r="K24" i="1"/>
  <c r="K23" i="1"/>
  <c r="K22" i="1"/>
  <c r="J16" i="1"/>
  <c r="K15" i="1"/>
  <c r="K14" i="1"/>
  <c r="J11" i="1"/>
  <c r="K10" i="1"/>
  <c r="K9" i="1"/>
  <c r="K6" i="1"/>
  <c r="J60" i="1" s="1"/>
  <c r="K5" i="1"/>
  <c r="K33" i="1" l="1"/>
  <c r="J18" i="1"/>
  <c r="J20" i="1" s="1"/>
  <c r="K11" i="1"/>
  <c r="N133" i="1"/>
  <c r="K16" i="1"/>
  <c r="K27" i="1"/>
  <c r="K94" i="1"/>
  <c r="J29" i="1"/>
  <c r="J37" i="1" s="1"/>
  <c r="K105" i="1" s="1"/>
  <c r="K119" i="1" s="1"/>
  <c r="K137" i="1" s="1"/>
  <c r="N138" i="1"/>
  <c r="K18" i="1" l="1"/>
  <c r="K20" i="1" s="1"/>
  <c r="N15" i="1"/>
  <c r="N31" i="1"/>
  <c r="E26" i="1"/>
  <c r="H47" i="1"/>
  <c r="H46" i="1"/>
  <c r="E47" i="1"/>
  <c r="E46" i="1"/>
  <c r="M16" i="1"/>
  <c r="M11" i="1"/>
  <c r="N9" i="1"/>
  <c r="N124" i="1"/>
  <c r="M103" i="1"/>
  <c r="N35" i="1"/>
  <c r="N32" i="1"/>
  <c r="N24" i="1"/>
  <c r="N22" i="1"/>
  <c r="N6" i="1"/>
  <c r="N5" i="1"/>
  <c r="K29" i="1" l="1"/>
  <c r="K37" i="1" s="1"/>
  <c r="K50" i="1" s="1"/>
  <c r="E48" i="1"/>
  <c r="N46" i="1"/>
  <c r="N47" i="1"/>
  <c r="N26" i="1"/>
  <c r="N14" i="1"/>
  <c r="N16" i="1" s="1"/>
  <c r="N48" i="1"/>
  <c r="M33" i="1"/>
  <c r="H48" i="1"/>
  <c r="M27" i="1"/>
  <c r="N33" i="1"/>
  <c r="N10" i="1"/>
  <c r="N11" i="1" s="1"/>
  <c r="N18" i="1" s="1"/>
  <c r="N23" i="1"/>
  <c r="N27" i="1" s="1"/>
  <c r="M18" i="1"/>
  <c r="M20" i="1" s="1"/>
  <c r="M29" i="1" l="1"/>
  <c r="M37" i="1" s="1"/>
  <c r="N105" i="1" s="1"/>
  <c r="N119" i="1" s="1"/>
  <c r="N137" i="1" s="1"/>
  <c r="N29" i="1"/>
  <c r="N37" i="1" s="1"/>
  <c r="N50" i="1" s="1"/>
  <c r="N20" i="1"/>
  <c r="H124" i="1" l="1"/>
  <c r="G103" i="1"/>
  <c r="H92" i="1"/>
  <c r="H81" i="1"/>
  <c r="H68" i="1"/>
  <c r="H73" i="1" s="1"/>
  <c r="H35" i="1"/>
  <c r="G33" i="1"/>
  <c r="H32" i="1"/>
  <c r="H31" i="1"/>
  <c r="G27" i="1"/>
  <c r="H24" i="1"/>
  <c r="H23" i="1"/>
  <c r="H22" i="1"/>
  <c r="G16" i="1"/>
  <c r="H15" i="1"/>
  <c r="H14" i="1"/>
  <c r="G11" i="1"/>
  <c r="H10" i="1"/>
  <c r="H9" i="1"/>
  <c r="H6" i="1"/>
  <c r="G60" i="1" s="1"/>
  <c r="H5" i="1"/>
  <c r="H11" i="1" l="1"/>
  <c r="G18" i="1"/>
  <c r="G20" i="1" s="1"/>
  <c r="H16" i="1"/>
  <c r="H33" i="1"/>
  <c r="H94" i="1"/>
  <c r="H18" i="1"/>
  <c r="H20" i="1" s="1"/>
  <c r="H27" i="1"/>
  <c r="G29" i="1"/>
  <c r="G37" i="1" s="1"/>
  <c r="H105" i="1" s="1"/>
  <c r="H119" i="1" s="1"/>
  <c r="H137" i="1" s="1"/>
  <c r="H29" i="1" l="1"/>
  <c r="H37" i="1" s="1"/>
  <c r="H50" i="1" s="1"/>
  <c r="E14" i="1" l="1"/>
  <c r="E124" i="1" l="1"/>
  <c r="D103" i="1"/>
  <c r="E92" i="1"/>
  <c r="E81" i="1"/>
  <c r="E68" i="1"/>
  <c r="E73" i="1" s="1"/>
  <c r="E35" i="1"/>
  <c r="D33" i="1"/>
  <c r="E32" i="1"/>
  <c r="E31" i="1"/>
  <c r="D27" i="1"/>
  <c r="E24" i="1"/>
  <c r="E23" i="1"/>
  <c r="E22" i="1"/>
  <c r="D16" i="1"/>
  <c r="E15" i="1"/>
  <c r="D11" i="1"/>
  <c r="E10" i="1"/>
  <c r="E9" i="1"/>
  <c r="E6" i="1"/>
  <c r="D60" i="1" s="1"/>
  <c r="E5" i="1"/>
  <c r="E33" i="1" l="1"/>
  <c r="D18" i="1"/>
  <c r="D29" i="1" s="1"/>
  <c r="D37" i="1" s="1"/>
  <c r="E105" i="1" s="1"/>
  <c r="E94" i="1"/>
  <c r="E11" i="1"/>
  <c r="E16" i="1"/>
  <c r="D20" i="1"/>
  <c r="E18" i="1" l="1"/>
  <c r="E20" i="1" s="1"/>
  <c r="E119" i="1"/>
  <c r="E137" i="1" s="1"/>
  <c r="E139" i="1" s="1"/>
  <c r="H138" i="1" s="1"/>
  <c r="H139" i="1" s="1"/>
  <c r="E27" i="1"/>
  <c r="E29" i="1" s="1"/>
  <c r="E37" i="1" s="1"/>
  <c r="E50" i="1" s="1"/>
  <c r="N139" i="1" l="1"/>
  <c r="K138" i="1"/>
  <c r="K139" i="1" s="1"/>
</calcChain>
</file>

<file path=xl/sharedStrings.xml><?xml version="1.0" encoding="utf-8"?>
<sst xmlns="http://schemas.openxmlformats.org/spreadsheetml/2006/main" count="122" uniqueCount="104">
  <si>
    <t>Calix, Inc.</t>
  </si>
  <si>
    <t>Historical Financial Statements</t>
  </si>
  <si>
    <t>($ in thousands)</t>
  </si>
  <si>
    <t>GAAP</t>
  </si>
  <si>
    <t>Non-GAAP</t>
  </si>
  <si>
    <t>Qtr Ending</t>
  </si>
  <si>
    <t>Revenue:</t>
  </si>
  <si>
    <t>Services</t>
  </si>
  <si>
    <t>Total revenue</t>
  </si>
  <si>
    <t>Cost of revenue:</t>
  </si>
  <si>
    <r>
      <t xml:space="preserve">Services </t>
    </r>
    <r>
      <rPr>
        <vertAlign val="superscript"/>
        <sz val="10"/>
        <rFont val="Calibri"/>
        <family val="2"/>
      </rPr>
      <t>(2)</t>
    </r>
  </si>
  <si>
    <t>Total cost of revenue</t>
  </si>
  <si>
    <t>Gross profit</t>
  </si>
  <si>
    <t>Gross margin %</t>
  </si>
  <si>
    <t>Total operating expenses</t>
  </si>
  <si>
    <t>Interest income (expense), net</t>
  </si>
  <si>
    <t>Other income (expense), net</t>
  </si>
  <si>
    <t>Total interest and other income (expense), net</t>
  </si>
  <si>
    <t>Provision for income taxes</t>
  </si>
  <si>
    <t>Non-GAAP bridge to GAAP</t>
  </si>
  <si>
    <t>(2) Cost of revenue - services (stock-based compensation)</t>
  </si>
  <si>
    <t>Total non-GAAP expenses</t>
  </si>
  <si>
    <t>GAAP net loss</t>
  </si>
  <si>
    <t>Calix's non-GAAP measures are not in accordance with, or an alternative for, GAAP and may be different from non-GAAP measures used by other companies.</t>
  </si>
  <si>
    <t>In addition, the above non-GAAP Consolidated Statements of Operations are not based on a comprehensive set of accounting rules or principles.</t>
  </si>
  <si>
    <t>Assets</t>
  </si>
  <si>
    <t>Current assets:</t>
  </si>
  <si>
    <t>Cash and cash equivalents</t>
  </si>
  <si>
    <t xml:space="preserve">Accounts receivable, net </t>
  </si>
  <si>
    <t>Inventory</t>
  </si>
  <si>
    <t>Prepaid expenses and other current assets</t>
  </si>
  <si>
    <t>Total current assets</t>
  </si>
  <si>
    <t>Property and equipment, net</t>
  </si>
  <si>
    <t>Goodwill</t>
  </si>
  <si>
    <t>Other assets</t>
  </si>
  <si>
    <t>Total assets</t>
  </si>
  <si>
    <t>Liabilities and stockholders' equity</t>
  </si>
  <si>
    <t>Current liabilities:</t>
  </si>
  <si>
    <t>Accounts payable</t>
  </si>
  <si>
    <t>Accrued liabilities</t>
  </si>
  <si>
    <t>Deferred revenue</t>
  </si>
  <si>
    <t>Line of credit</t>
  </si>
  <si>
    <t>Total current liabilities</t>
  </si>
  <si>
    <t>Long-term portion of deferred revenue</t>
  </si>
  <si>
    <t>Other long-term liabilities</t>
  </si>
  <si>
    <t>Stockholders’ equity:</t>
  </si>
  <si>
    <t>Common stock</t>
  </si>
  <si>
    <t>Additional paid-in capital</t>
  </si>
  <si>
    <t xml:space="preserve">Accumulated deficit </t>
  </si>
  <si>
    <t>Treasury stock</t>
  </si>
  <si>
    <t>Total stockholders’ equity</t>
  </si>
  <si>
    <t>Total liabilities and stockholders' equity</t>
  </si>
  <si>
    <t>Operating activities</t>
  </si>
  <si>
    <t>Stock-based compensation</t>
  </si>
  <si>
    <t>Depreciation and amortization</t>
  </si>
  <si>
    <t>Loss on retirement of property and equipment</t>
  </si>
  <si>
    <t>Changes in operating assets and liabilities:</t>
  </si>
  <si>
    <t xml:space="preserve">    Accounts receivable, net</t>
  </si>
  <si>
    <t xml:space="preserve">    Inventory</t>
  </si>
  <si>
    <t xml:space="preserve">    Prepaid expenses and other assets</t>
  </si>
  <si>
    <t xml:space="preserve">    Accounts payable</t>
  </si>
  <si>
    <t xml:space="preserve">    Accrued liabilities</t>
  </si>
  <si>
    <t xml:space="preserve">    Deferred revenue</t>
  </si>
  <si>
    <t xml:space="preserve">    Other long-term liabilities</t>
  </si>
  <si>
    <t>Investing activities</t>
  </si>
  <si>
    <t>Purchases of property and equipment</t>
  </si>
  <si>
    <t>Financing activities</t>
  </si>
  <si>
    <t>Proceeds from exercise of stock options</t>
  </si>
  <si>
    <t>Taxes paid for awards vested under equity incentive plans</t>
  </si>
  <si>
    <t>Proceeds from line of credit</t>
  </si>
  <si>
    <t>Repayment of line of credit</t>
  </si>
  <si>
    <t>Effect of exchange rate changes on cash and cash equivalents</t>
  </si>
  <si>
    <t>Cash and cash equivalents at beginning of period</t>
  </si>
  <si>
    <t>Cash and cash equivalents at end of period</t>
  </si>
  <si>
    <t>GAAP and Non-GAAP Statements of Operations 2018</t>
  </si>
  <si>
    <t>Gain on sale of product line</t>
  </si>
  <si>
    <t>(3) Research and development (stock-based compensation)</t>
  </si>
  <si>
    <t>(4) Sales and marketing (stock-based compensation)</t>
  </si>
  <si>
    <t>(5) General and administrative (stock-based compensation)</t>
  </si>
  <si>
    <t>Systems</t>
  </si>
  <si>
    <r>
      <t xml:space="preserve">Systems </t>
    </r>
    <r>
      <rPr>
        <vertAlign val="superscript"/>
        <sz val="10"/>
        <rFont val="Calibri"/>
        <family val="2"/>
      </rPr>
      <t>(1)</t>
    </r>
  </si>
  <si>
    <r>
      <t xml:space="preserve">Research and development </t>
    </r>
    <r>
      <rPr>
        <vertAlign val="superscript"/>
        <sz val="10"/>
        <rFont val="Calibri"/>
        <family val="2"/>
      </rPr>
      <t>(3)</t>
    </r>
  </si>
  <si>
    <r>
      <t xml:space="preserve">Sales and marketing </t>
    </r>
    <r>
      <rPr>
        <vertAlign val="superscript"/>
        <sz val="10"/>
        <rFont val="Calibri"/>
        <family val="2"/>
      </rPr>
      <t>(4)</t>
    </r>
  </si>
  <si>
    <r>
      <t xml:space="preserve">General and administrative </t>
    </r>
    <r>
      <rPr>
        <vertAlign val="superscript"/>
        <sz val="10"/>
        <rFont val="Calibri"/>
        <family val="2"/>
      </rPr>
      <t>(5)</t>
    </r>
  </si>
  <si>
    <r>
      <t xml:space="preserve">Gain on sale of product line </t>
    </r>
    <r>
      <rPr>
        <vertAlign val="superscript"/>
        <sz val="10"/>
        <rFont val="Calibri"/>
        <family val="2"/>
      </rPr>
      <t>(7)</t>
    </r>
  </si>
  <si>
    <t>Condensed Consolidated Balance Sheets 2018</t>
  </si>
  <si>
    <t>Condensed Consolidated Statements of Cash Flows 2018</t>
  </si>
  <si>
    <t>Proceeds from sale of product line</t>
  </si>
  <si>
    <t>Net increase in cash and cash equivalents</t>
  </si>
  <si>
    <t>Accumulated other comprehensive income</t>
  </si>
  <si>
    <t>Proceeds from employee stock purchase plans</t>
  </si>
  <si>
    <t>Ytd Ending</t>
  </si>
  <si>
    <t>(6) Operating expense (restructuring charges)</t>
  </si>
  <si>
    <t>(7) Gain on sale of product line</t>
  </si>
  <si>
    <t>YTD Ending</t>
  </si>
  <si>
    <t>Net income (loss)</t>
  </si>
  <si>
    <t>Net cash provided by (used in) operating activities</t>
  </si>
  <si>
    <t>Adjustments to reconcile net loss to net cash provided by (used in) operating activities:</t>
  </si>
  <si>
    <t>Net cash provided by (used in) investing activities</t>
  </si>
  <si>
    <t>Income (loss) from operations</t>
  </si>
  <si>
    <r>
      <t xml:space="preserve">Restructuring charges (benefit) </t>
    </r>
    <r>
      <rPr>
        <vertAlign val="superscript"/>
        <sz val="10"/>
        <rFont val="Calibri"/>
        <family val="2"/>
      </rPr>
      <t>(6)</t>
    </r>
  </si>
  <si>
    <t>Payments to originate or amend the line of credit</t>
  </si>
  <si>
    <t>(1) Cost of revenue -systems (stock-based compensation)</t>
  </si>
  <si>
    <t>Net cash provided by (used in) financing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</si>
</sst>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.0000_);_(* \(#,##0.0000\);_(* &quot;-&quot;??_);_(@_)"/>
    <numFmt numFmtId="168" formatCode="_(* #,##0.000_);_(* \(#,##0.0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0"/>
      <color rgb="FFFF0000"/>
      <name val="Calibri"/>
      <family val="2"/>
    </font>
    <font>
      <b/>
      <i/>
      <sz val="10"/>
      <name val="Calibri"/>
      <family val="2"/>
    </font>
    <font>
      <b/>
      <sz val="10"/>
      <color theme="1"/>
      <name val="Calibri"/>
      <family val="2"/>
    </font>
    <font>
      <vertAlign val="superscript"/>
      <sz val="10"/>
      <name val="Calibri"/>
      <family val="2"/>
    </font>
    <font>
      <u/>
      <sz val="10"/>
      <name val="Calibri"/>
      <family val="2"/>
    </font>
    <font>
      <sz val="9"/>
      <name val="Calibri"/>
      <family val="2"/>
    </font>
    <font>
      <sz val="10"/>
      <color rgb="FFFF0000"/>
      <name val="Times New Roman"/>
      <family val="1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2" applyFont="1" applyFill="1"/>
    <xf numFmtId="0" fontId="3" fillId="0" borderId="0" xfId="2" applyFont="1" applyFill="1"/>
    <xf numFmtId="0" fontId="4" fillId="0" borderId="0" xfId="3"/>
    <xf numFmtId="0" fontId="5" fillId="0" borderId="0" xfId="2" applyFont="1" applyFill="1"/>
    <xf numFmtId="0" fontId="4" fillId="0" borderId="0" xfId="3" applyFill="1"/>
    <xf numFmtId="0" fontId="6" fillId="0" borderId="0" xfId="2" applyFont="1" applyFill="1"/>
    <xf numFmtId="0" fontId="8" fillId="0" borderId="0" xfId="2" quotePrefix="1" applyFont="1" applyFill="1" applyBorder="1"/>
    <xf numFmtId="0" fontId="9" fillId="0" borderId="2" xfId="2" applyFont="1" applyFill="1" applyBorder="1" applyAlignment="1">
      <alignment horizontal="center"/>
    </xf>
    <xf numFmtId="0" fontId="9" fillId="0" borderId="3" xfId="2" applyFont="1" applyFill="1" applyBorder="1" applyAlignment="1">
      <alignment horizontal="center"/>
    </xf>
    <xf numFmtId="16" fontId="9" fillId="0" borderId="4" xfId="2" applyNumberFormat="1" applyFont="1" applyFill="1" applyBorder="1" applyAlignment="1">
      <alignment horizontal="center"/>
    </xf>
    <xf numFmtId="16" fontId="9" fillId="0" borderId="5" xfId="2" applyNumberFormat="1" applyFont="1" applyFill="1" applyBorder="1" applyAlignment="1">
      <alignment horizontal="center"/>
    </xf>
    <xf numFmtId="14" fontId="9" fillId="0" borderId="6" xfId="2" applyNumberFormat="1" applyFont="1" applyFill="1" applyBorder="1" applyAlignment="1">
      <alignment horizontal="center"/>
    </xf>
    <xf numFmtId="14" fontId="9" fillId="0" borderId="7" xfId="2" applyNumberFormat="1" applyFont="1" applyFill="1" applyBorder="1" applyAlignment="1">
      <alignment horizontal="center"/>
    </xf>
    <xf numFmtId="0" fontId="5" fillId="0" borderId="4" xfId="2" applyFont="1" applyFill="1" applyBorder="1"/>
    <xf numFmtId="0" fontId="5" fillId="0" borderId="5" xfId="2" applyFont="1" applyFill="1" applyBorder="1"/>
    <xf numFmtId="0" fontId="3" fillId="0" borderId="0" xfId="2" applyFont="1" applyFill="1" applyBorder="1"/>
    <xf numFmtId="164" fontId="3" fillId="0" borderId="4" xfId="4" applyNumberFormat="1" applyFont="1" applyFill="1" applyBorder="1"/>
    <xf numFmtId="164" fontId="3" fillId="0" borderId="5" xfId="4" applyNumberFormat="1" applyFont="1" applyFill="1" applyBorder="1"/>
    <xf numFmtId="165" fontId="5" fillId="0" borderId="4" xfId="5" applyNumberFormat="1" applyFont="1" applyFill="1" applyBorder="1"/>
    <xf numFmtId="165" fontId="5" fillId="0" borderId="5" xfId="5" applyNumberFormat="1" applyFont="1" applyFill="1" applyBorder="1"/>
    <xf numFmtId="165" fontId="5" fillId="0" borderId="8" xfId="5" applyNumberFormat="1" applyFont="1" applyFill="1" applyBorder="1"/>
    <xf numFmtId="165" fontId="5" fillId="0" borderId="9" xfId="5" applyNumberFormat="1" applyFont="1" applyFill="1" applyBorder="1"/>
    <xf numFmtId="0" fontId="9" fillId="0" borderId="4" xfId="2" applyFont="1" applyFill="1" applyBorder="1"/>
    <xf numFmtId="166" fontId="5" fillId="0" borderId="4" xfId="6" applyNumberFormat="1" applyFont="1" applyFill="1" applyBorder="1"/>
    <xf numFmtId="166" fontId="5" fillId="0" borderId="5" xfId="6" applyNumberFormat="1" applyFont="1" applyFill="1" applyBorder="1"/>
    <xf numFmtId="165" fontId="5" fillId="0" borderId="5" xfId="2" applyNumberFormat="1" applyFont="1" applyFill="1" applyBorder="1"/>
    <xf numFmtId="165" fontId="5" fillId="0" borderId="9" xfId="2" applyNumberFormat="1" applyFont="1" applyFill="1" applyBorder="1"/>
    <xf numFmtId="165" fontId="5" fillId="0" borderId="6" xfId="5" applyNumberFormat="1" applyFont="1" applyFill="1" applyBorder="1"/>
    <xf numFmtId="165" fontId="5" fillId="0" borderId="7" xfId="5" applyNumberFormat="1" applyFont="1" applyFill="1" applyBorder="1"/>
    <xf numFmtId="164" fontId="5" fillId="0" borderId="10" xfId="4" applyNumberFormat="1" applyFont="1" applyFill="1" applyBorder="1"/>
    <xf numFmtId="164" fontId="5" fillId="0" borderId="11" xfId="4" applyNumberFormat="1" applyFont="1" applyFill="1" applyBorder="1"/>
    <xf numFmtId="0" fontId="11" fillId="0" borderId="0" xfId="2" applyFont="1" applyFill="1" applyBorder="1"/>
    <xf numFmtId="165" fontId="3" fillId="0" borderId="4" xfId="5" applyNumberFormat="1" applyFont="1" applyFill="1" applyBorder="1"/>
    <xf numFmtId="43" fontId="6" fillId="0" borderId="0" xfId="1" applyFont="1" applyFill="1"/>
    <xf numFmtId="165" fontId="3" fillId="0" borderId="5" xfId="5" applyNumberFormat="1" applyFont="1" applyFill="1" applyBorder="1"/>
    <xf numFmtId="164" fontId="3" fillId="0" borderId="9" xfId="4" applyNumberFormat="1" applyFont="1" applyFill="1" applyBorder="1"/>
    <xf numFmtId="165" fontId="5" fillId="0" borderId="12" xfId="5" applyNumberFormat="1" applyFont="1" applyFill="1" applyBorder="1"/>
    <xf numFmtId="164" fontId="5" fillId="0" borderId="13" xfId="4" applyNumberFormat="1" applyFont="1" applyFill="1" applyBorder="1"/>
    <xf numFmtId="0" fontId="5" fillId="0" borderId="0" xfId="2" applyFont="1" applyFill="1" applyBorder="1"/>
    <xf numFmtId="43" fontId="5" fillId="0" borderId="0" xfId="7" applyFont="1" applyFill="1" applyBorder="1"/>
    <xf numFmtId="0" fontId="12" fillId="0" borderId="0" xfId="2" applyFont="1" applyFill="1" applyAlignment="1">
      <alignment vertical="top"/>
    </xf>
    <xf numFmtId="0" fontId="3" fillId="0" borderId="0" xfId="2" applyFont="1" applyFill="1" applyAlignment="1">
      <alignment vertical="top"/>
    </xf>
    <xf numFmtId="0" fontId="6" fillId="0" borderId="0" xfId="2" applyFont="1" applyFill="1" applyAlignment="1">
      <alignment horizontal="left" vertical="top"/>
    </xf>
    <xf numFmtId="0" fontId="1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left" vertical="top"/>
    </xf>
    <xf numFmtId="0" fontId="4" fillId="0" borderId="0" xfId="3" applyAlignment="1">
      <alignment horizontal="left" vertical="top"/>
    </xf>
    <xf numFmtId="0" fontId="5" fillId="0" borderId="0" xfId="2" applyFont="1" applyFill="1" applyBorder="1" applyAlignment="1">
      <alignment horizontal="left" vertical="top"/>
    </xf>
    <xf numFmtId="0" fontId="5" fillId="0" borderId="0" xfId="2" applyFont="1" applyFill="1" applyAlignment="1">
      <alignment horizontal="left" vertical="top"/>
    </xf>
    <xf numFmtId="0" fontId="2" fillId="0" borderId="0" xfId="2" applyFont="1" applyFill="1" applyAlignment="1"/>
    <xf numFmtId="0" fontId="3" fillId="0" borderId="0" xfId="2" applyFont="1" applyFill="1" applyAlignment="1"/>
    <xf numFmtId="0" fontId="3" fillId="0" borderId="0" xfId="2" applyFont="1" applyFill="1" applyAlignment="1">
      <alignment horizontal="left" indent="1"/>
    </xf>
    <xf numFmtId="43" fontId="3" fillId="0" borderId="4" xfId="4" applyNumberFormat="1" applyFont="1" applyFill="1" applyBorder="1" applyAlignment="1"/>
    <xf numFmtId="164" fontId="5" fillId="0" borderId="5" xfId="4" applyNumberFormat="1" applyFont="1" applyFill="1" applyBorder="1"/>
    <xf numFmtId="165" fontId="5" fillId="0" borderId="5" xfId="7" applyNumberFormat="1" applyFont="1" applyFill="1" applyBorder="1"/>
    <xf numFmtId="0" fontId="13" fillId="0" borderId="0" xfId="3" applyFont="1"/>
    <xf numFmtId="43" fontId="3" fillId="0" borderId="4" xfId="5" applyNumberFormat="1" applyFont="1" applyFill="1" applyBorder="1" applyAlignment="1"/>
    <xf numFmtId="164" fontId="3" fillId="0" borderId="14" xfId="4" applyNumberFormat="1" applyFont="1" applyFill="1" applyBorder="1" applyAlignment="1"/>
    <xf numFmtId="43" fontId="3" fillId="0" borderId="4" xfId="2" applyNumberFormat="1" applyFont="1" applyFill="1" applyBorder="1" applyAlignment="1">
      <alignment vertical="center"/>
    </xf>
    <xf numFmtId="165" fontId="3" fillId="0" borderId="5" xfId="5" applyNumberFormat="1" applyFont="1" applyFill="1" applyBorder="1" applyAlignment="1"/>
    <xf numFmtId="43" fontId="3" fillId="0" borderId="4" xfId="2" applyNumberFormat="1" applyFont="1" applyFill="1" applyBorder="1"/>
    <xf numFmtId="43" fontId="3" fillId="0" borderId="4" xfId="2" applyNumberFormat="1" applyFont="1" applyFill="1" applyBorder="1" applyAlignment="1"/>
    <xf numFmtId="165" fontId="3" fillId="0" borderId="15" xfId="5" applyNumberFormat="1" applyFont="1" applyFill="1" applyBorder="1" applyAlignment="1"/>
    <xf numFmtId="0" fontId="5" fillId="0" borderId="7" xfId="2" applyFont="1" applyFill="1" applyBorder="1"/>
    <xf numFmtId="0" fontId="5" fillId="0" borderId="12" xfId="2" applyFont="1" applyFill="1" applyBorder="1"/>
    <xf numFmtId="0" fontId="5" fillId="0" borderId="13" xfId="2" applyFont="1" applyFill="1" applyBorder="1"/>
    <xf numFmtId="43" fontId="5" fillId="0" borderId="0" xfId="7" applyFont="1" applyFill="1"/>
    <xf numFmtId="42" fontId="5" fillId="0" borderId="5" xfId="2" applyNumberFormat="1" applyFont="1" applyFill="1" applyBorder="1"/>
    <xf numFmtId="0" fontId="3" fillId="0" borderId="0" xfId="2" applyFont="1" applyFill="1" applyAlignment="1">
      <alignment wrapText="1"/>
    </xf>
    <xf numFmtId="41" fontId="5" fillId="0" borderId="5" xfId="2" applyNumberFormat="1" applyFont="1" applyFill="1" applyBorder="1"/>
    <xf numFmtId="0" fontId="13" fillId="0" borderId="0" xfId="3" applyFont="1" applyFill="1"/>
    <xf numFmtId="0" fontId="3" fillId="0" borderId="0" xfId="2" applyFont="1" applyFill="1" applyAlignment="1">
      <alignment horizontal="left" indent="2"/>
    </xf>
    <xf numFmtId="43" fontId="3" fillId="0" borderId="4" xfId="8" applyNumberFormat="1" applyFont="1" applyFill="1" applyBorder="1" applyAlignment="1"/>
    <xf numFmtId="165" fontId="3" fillId="0" borderId="9" xfId="7" applyNumberFormat="1" applyFont="1" applyFill="1" applyBorder="1" applyAlignment="1"/>
    <xf numFmtId="43" fontId="3" fillId="0" borderId="4" xfId="8" applyNumberFormat="1" applyFont="1" applyFill="1" applyBorder="1" applyAlignment="1" applyProtection="1"/>
    <xf numFmtId="43" fontId="3" fillId="0" borderId="5" xfId="8" applyNumberFormat="1" applyFont="1" applyFill="1" applyBorder="1" applyAlignment="1" applyProtection="1"/>
    <xf numFmtId="167" fontId="3" fillId="0" borderId="4" xfId="8" applyNumberFormat="1" applyFont="1" applyFill="1" applyBorder="1" applyAlignment="1" applyProtection="1"/>
    <xf numFmtId="165" fontId="3" fillId="0" borderId="5" xfId="8" applyNumberFormat="1" applyFont="1" applyFill="1" applyBorder="1" applyAlignment="1" applyProtection="1"/>
    <xf numFmtId="168" fontId="3" fillId="0" borderId="4" xfId="8" applyNumberFormat="1" applyFont="1" applyFill="1" applyBorder="1" applyAlignment="1"/>
    <xf numFmtId="165" fontId="3" fillId="0" borderId="9" xfId="8" applyNumberFormat="1" applyFont="1" applyFill="1" applyBorder="1" applyAlignment="1"/>
    <xf numFmtId="165" fontId="3" fillId="0" borderId="5" xfId="8" applyNumberFormat="1" applyFont="1" applyFill="1" applyBorder="1" applyAlignment="1"/>
    <xf numFmtId="43" fontId="3" fillId="0" borderId="4" xfId="9" applyNumberFormat="1" applyFont="1" applyFill="1" applyBorder="1" applyAlignment="1"/>
    <xf numFmtId="165" fontId="3" fillId="0" borderId="7" xfId="8" applyNumberFormat="1" applyFont="1" applyFill="1" applyBorder="1" applyAlignment="1"/>
    <xf numFmtId="43" fontId="3" fillId="0" borderId="4" xfId="10" applyNumberFormat="1" applyFont="1" applyFill="1" applyBorder="1" applyAlignment="1"/>
    <xf numFmtId="1" fontId="5" fillId="0" borderId="13" xfId="2" applyNumberFormat="1" applyFont="1" applyFill="1" applyBorder="1"/>
    <xf numFmtId="0" fontId="14" fillId="0" borderId="0" xfId="2" applyFont="1" applyFill="1"/>
    <xf numFmtId="165" fontId="3" fillId="0" borderId="0" xfId="8" applyNumberFormat="1" applyFont="1" applyFill="1" applyBorder="1" applyAlignment="1"/>
    <xf numFmtId="14" fontId="9" fillId="0" borderId="6" xfId="2" applyNumberFormat="1" applyFont="1" applyFill="1" applyBorder="1" applyAlignment="1">
      <alignment horizontal="center"/>
    </xf>
    <xf numFmtId="14" fontId="9" fillId="0" borderId="7" xfId="2" applyNumberFormat="1" applyFont="1" applyFill="1" applyBorder="1" applyAlignment="1">
      <alignment horizontal="center"/>
    </xf>
    <xf numFmtId="14" fontId="9" fillId="0" borderId="6" xfId="2" applyNumberFormat="1" applyFont="1" applyFill="1" applyBorder="1" applyAlignment="1">
      <alignment horizontal="center"/>
    </xf>
    <xf numFmtId="14" fontId="9" fillId="0" borderId="7" xfId="2" applyNumberFormat="1" applyFont="1" applyFill="1" applyBorder="1" applyAlignment="1">
      <alignment horizontal="center"/>
    </xf>
    <xf numFmtId="14" fontId="7" fillId="0" borderId="1" xfId="2" quotePrefix="1" applyNumberFormat="1" applyFont="1" applyFill="1" applyBorder="1" applyAlignment="1">
      <alignment horizontal="center"/>
    </xf>
    <xf numFmtId="16" fontId="9" fillId="0" borderId="16" xfId="2" applyNumberFormat="1" applyFont="1" applyFill="1" applyBorder="1" applyAlignment="1">
      <alignment horizontal="center"/>
    </xf>
    <xf numFmtId="16" fontId="9" fillId="0" borderId="17" xfId="2" applyNumberFormat="1" applyFont="1" applyFill="1" applyBorder="1" applyAlignment="1">
      <alignment horizontal="center"/>
    </xf>
    <xf numFmtId="14" fontId="9" fillId="0" borderId="6" xfId="2" applyNumberFormat="1" applyFont="1" applyFill="1" applyBorder="1" applyAlignment="1">
      <alignment horizontal="center"/>
    </xf>
    <xf numFmtId="14" fontId="9" fillId="0" borderId="7" xfId="2" applyNumberFormat="1" applyFont="1" applyFill="1" applyBorder="1" applyAlignment="1">
      <alignment horizontal="center"/>
    </xf>
    <xf numFmtId="14" fontId="9" fillId="0" borderId="2" xfId="2" applyNumberFormat="1" applyFont="1" applyFill="1" applyBorder="1" applyAlignment="1">
      <alignment horizontal="center"/>
    </xf>
    <xf numFmtId="14" fontId="9" fillId="0" borderId="3" xfId="2" applyNumberFormat="1" applyFont="1" applyFill="1" applyBorder="1" applyAlignment="1">
      <alignment horizontal="center"/>
    </xf>
  </cellXfs>
  <cellStyles count="11">
    <cellStyle name="Comma" xfId="1" builtinId="3"/>
    <cellStyle name="Comma 2" xfId="7" xr:uid="{00000000-0005-0000-0000-000001000000}"/>
    <cellStyle name="Comma 3" xfId="8" xr:uid="{00000000-0005-0000-0000-000002000000}"/>
    <cellStyle name="Comma 4 2 3 3" xfId="5" xr:uid="{00000000-0005-0000-0000-000003000000}"/>
    <cellStyle name="Currency 2 2 2 2" xfId="9" xr:uid="{00000000-0005-0000-0000-000004000000}"/>
    <cellStyle name="Currency 3" xfId="10" xr:uid="{00000000-0005-0000-0000-000005000000}"/>
    <cellStyle name="Currency 4 3 4" xfId="4" xr:uid="{00000000-0005-0000-0000-000006000000}"/>
    <cellStyle name="Normal" xfId="0" builtinId="0"/>
    <cellStyle name="Normal 2" xfId="3" xr:uid="{00000000-0005-0000-0000-000008000000}"/>
    <cellStyle name="Normal 4 3 2 2" xfId="2" xr:uid="{00000000-0005-0000-0000-000009000000}"/>
    <cellStyle name="Percent 2 2 2 2 3" xfId="6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y%20documents\Industry%20Books\Txt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oston%20IB%20Folder\PROS%20Revenue\October%2006%20IPO%20Bakeoff%20Pitch\Model\PROS%20Financials%20from%20company%20V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SG%20DC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Manhattan%20Associates\Project%20Combat%20Spring%202007\Analyses\Model\Proj.%20Combat%20Model%20&amp;%20Valuation%20v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afeBoot\Teaser\Backup\SafeBoot%20XLS%20backu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Riva%20Bakal\Standard%20Templates\Old%20Excel%20standards\Backup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Multiples%20analysi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Analyst%20Recommendations%20Output.9.5.200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ustomer%20lis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jvalenti\Local%20Settings\Temporary%20Internet%20Files\Content.Outlook\M318P9HW\Q1_0310-KPIERSON%20311_A_%20Non%20EXEC%20FAS%20123%20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tnaf01\2009\11-Nov\1109-KPIERSON-300%20Interest%20on%20SVB%20Term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Cusimano\Baking\03.06.2001\Sara%20Lee%2010.18.00\BFO%20Baking%20Transaction%20File\SLE_BFO%20Baking%20M&amp;A%20Model%20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DS\STAFFING\STAFFPLN\COM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sjnts2\CSSDFIN\SJ\ICFAB\ICP&amp;L99\ICACPL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kcurry\Local%20Settings\Temporary%20Internet%20Files\OLKC\NY1-26519806-v1-Consideration%20Allocation%20(7-1-08%2010%2047%20a%20m%20)%20(4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Vurv\2007%20IPO\Comps\Public%20trading%20comps\Vurv%20comps%2011.26.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~1\martjus\LOCALS~1\Temp\notes965B3E\Niksun%20model%20spreadsheet%202.1.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Bentley%20Systems\2007.03\Comps\Bentley%20comps%203.5.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Outpu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Transaction"/>
      <sheetName val="#REF"/>
      <sheetName val="Txtm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Model"/>
    </sheetNames>
    <sheetDataSet>
      <sheetData sheetId="0"/>
      <sheetData sheetId="1">
        <row r="1">
          <cell r="A1" t="str">
            <v>MODEL CHECKS</v>
          </cell>
          <cell r="S1" t="str">
            <v>Fiscal lookup</v>
          </cell>
          <cell r="V1" t="str">
            <v>Yes/No lookup</v>
          </cell>
        </row>
        <row r="2">
          <cell r="A2" t="str">
            <v>Balance Sheet Balances</v>
          </cell>
          <cell r="E2">
            <v>0</v>
          </cell>
        </row>
        <row r="3">
          <cell r="A3" t="str">
            <v>No Negative Cash, Assets or Liabilities</v>
          </cell>
          <cell r="E3">
            <v>0</v>
          </cell>
          <cell r="S3">
            <v>1</v>
          </cell>
          <cell r="T3" t="str">
            <v>January</v>
          </cell>
          <cell r="V3">
            <v>0</v>
          </cell>
        </row>
        <row r="4">
          <cell r="S4">
            <v>2</v>
          </cell>
          <cell r="T4" t="str">
            <v>February</v>
          </cell>
          <cell r="V4">
            <v>1</v>
          </cell>
        </row>
        <row r="5">
          <cell r="S5">
            <v>3</v>
          </cell>
          <cell r="T5" t="str">
            <v>March</v>
          </cell>
        </row>
        <row r="6">
          <cell r="S6">
            <v>4</v>
          </cell>
          <cell r="T6" t="str">
            <v>April</v>
          </cell>
        </row>
        <row r="7">
          <cell r="A7" t="str">
            <v>All Checks OK?</v>
          </cell>
          <cell r="E7" t="str">
            <v>GOOD</v>
          </cell>
          <cell r="S7">
            <v>5</v>
          </cell>
          <cell r="T7" t="str">
            <v>May</v>
          </cell>
        </row>
        <row r="8">
          <cell r="S8">
            <v>6</v>
          </cell>
          <cell r="T8" t="str">
            <v>June</v>
          </cell>
        </row>
        <row r="9">
          <cell r="A9" t="str">
            <v>PROS Revenue Management</v>
          </cell>
          <cell r="P9"/>
          <cell r="S9">
            <v>7</v>
          </cell>
          <cell r="T9" t="str">
            <v>July</v>
          </cell>
        </row>
        <row r="10">
          <cell r="B10" t="str">
            <v>Control panel and transaction summary</v>
          </cell>
          <cell r="O10" t="str">
            <v>Operating Case:</v>
          </cell>
          <cell r="P10">
            <v>1</v>
          </cell>
          <cell r="S10">
            <v>8</v>
          </cell>
          <cell r="T10" t="str">
            <v>August</v>
          </cell>
        </row>
        <row r="11">
          <cell r="S11">
            <v>9</v>
          </cell>
          <cell r="T11" t="str">
            <v>September</v>
          </cell>
        </row>
        <row r="12">
          <cell r="M12" t="str">
            <v>3ME March,</v>
          </cell>
          <cell r="N12" t="str">
            <v>3ME June,</v>
          </cell>
          <cell r="S12">
            <v>10</v>
          </cell>
          <cell r="T12" t="str">
            <v>October</v>
          </cell>
        </row>
        <row r="13">
          <cell r="B13" t="str">
            <v>MODEL ASSUMPTIONS AND DRIVERS</v>
          </cell>
          <cell r="I13" t="str">
            <v>($ in thousands, except per share amounts)</v>
          </cell>
          <cell r="M13">
            <v>2006</v>
          </cell>
          <cell r="N13">
            <v>2006</v>
          </cell>
          <cell r="S13">
            <v>11</v>
          </cell>
          <cell r="T13" t="str">
            <v>November</v>
          </cell>
        </row>
        <row r="14">
          <cell r="B14" t="str">
            <v>Project name</v>
          </cell>
          <cell r="F14" t="str">
            <v>PROS Revenue Management</v>
          </cell>
          <cell r="I14" t="str">
            <v xml:space="preserve">  License and Implementation</v>
          </cell>
          <cell r="M14">
            <v>5706.7749999999996</v>
          </cell>
          <cell r="N14">
            <v>6657.2250000000004</v>
          </cell>
          <cell r="S14">
            <v>12</v>
          </cell>
          <cell r="T14" t="str">
            <v>December</v>
          </cell>
        </row>
        <row r="15">
          <cell r="B15" t="str">
            <v>Current fiscal year</v>
          </cell>
          <cell r="F15">
            <v>2006</v>
          </cell>
          <cell r="I15" t="str">
            <v xml:space="preserve">  Maintenance and Support</v>
          </cell>
          <cell r="M15">
            <v>3910.92</v>
          </cell>
          <cell r="N15">
            <v>4077.6570000000002</v>
          </cell>
        </row>
        <row r="16">
          <cell r="B16" t="str">
            <v>LTM Month</v>
          </cell>
          <cell r="F16">
            <v>12</v>
          </cell>
          <cell r="I16" t="str">
            <v>Total Revenues</v>
          </cell>
          <cell r="M16">
            <v>9617.6949999999997</v>
          </cell>
          <cell r="N16">
            <v>10734.882000000001</v>
          </cell>
        </row>
        <row r="17">
          <cell r="B17" t="str">
            <v>Next Fiscal Year End</v>
          </cell>
          <cell r="F17">
            <v>39082</v>
          </cell>
          <cell r="I17" t="str">
            <v xml:space="preserve">Cost of Goods Sold </v>
          </cell>
          <cell r="M17">
            <v>2907.0704999999998</v>
          </cell>
          <cell r="N17">
            <v>3449.8554999999997</v>
          </cell>
        </row>
        <row r="18">
          <cell r="B18" t="str">
            <v>Fiscal year end month</v>
          </cell>
          <cell r="F18">
            <v>12</v>
          </cell>
          <cell r="I18" t="str">
            <v>Gross Profit</v>
          </cell>
          <cell r="M18">
            <v>6710.6244999999999</v>
          </cell>
          <cell r="N18">
            <v>7285.0265000000018</v>
          </cell>
        </row>
        <row r="19">
          <cell r="B19" t="str">
            <v>Fiscal month</v>
          </cell>
          <cell r="F19" t="str">
            <v>December</v>
          </cell>
        </row>
        <row r="20">
          <cell r="B20" t="str">
            <v>LTM month</v>
          </cell>
          <cell r="F20" t="str">
            <v>December</v>
          </cell>
          <cell r="I20" t="str">
            <v>R&amp;D Expense</v>
          </cell>
          <cell r="M20">
            <v>2146.8020000000001</v>
          </cell>
          <cell r="N20">
            <v>2257.7510000000002</v>
          </cell>
        </row>
        <row r="21">
          <cell r="B21" t="str">
            <v>Stub (months)</v>
          </cell>
          <cell r="F21">
            <v>0</v>
          </cell>
          <cell r="I21" t="str">
            <v>Selling and marketing expense</v>
          </cell>
          <cell r="M21">
            <v>2385.8789999999999</v>
          </cell>
          <cell r="N21">
            <v>2188.1410000000001</v>
          </cell>
        </row>
        <row r="22">
          <cell r="B22" t="str">
            <v>Stub (years)</v>
          </cell>
          <cell r="F22">
            <v>0</v>
          </cell>
          <cell r="I22" t="str">
            <v>General and administrative expense</v>
          </cell>
          <cell r="M22">
            <v>976.77</v>
          </cell>
          <cell r="N22">
            <v>1018.847</v>
          </cell>
        </row>
        <row r="23">
          <cell r="B23" t="str">
            <v>Units</v>
          </cell>
          <cell r="F23" t="str">
            <v>thousands</v>
          </cell>
          <cell r="I23" t="str">
            <v>EBITDA</v>
          </cell>
          <cell r="M23">
            <v>1201.173499999999</v>
          </cell>
          <cell r="N23">
            <v>1820.2875000000022</v>
          </cell>
        </row>
        <row r="24">
          <cell r="B24" t="str">
            <v>Operating case</v>
          </cell>
          <cell r="F24">
            <v>1</v>
          </cell>
        </row>
        <row r="25">
          <cell r="I25" t="str">
            <v>Depreciation Expense</v>
          </cell>
          <cell r="M25">
            <v>364.48050000000001</v>
          </cell>
          <cell r="N25">
            <v>364.48050000000001</v>
          </cell>
        </row>
        <row r="26">
          <cell r="I26" t="str">
            <v>Amortization Expense</v>
          </cell>
          <cell r="M26">
            <v>0</v>
          </cell>
          <cell r="N26">
            <v>0</v>
          </cell>
        </row>
        <row r="27">
          <cell r="B27" t="str">
            <v>IPO ASSUMPTIONS</v>
          </cell>
          <cell r="I27" t="str">
            <v>EBIT</v>
          </cell>
          <cell r="M27">
            <v>836.69299999999896</v>
          </cell>
          <cell r="N27">
            <v>1455.8070000000021</v>
          </cell>
        </row>
        <row r="28">
          <cell r="B28" t="str">
            <v>Gross proceeds</v>
          </cell>
          <cell r="G28">
            <v>75000</v>
          </cell>
        </row>
        <row r="29">
          <cell r="B29" t="str">
            <v>IPO Date</v>
          </cell>
          <cell r="G29">
            <v>39264</v>
          </cell>
          <cell r="I29" t="str">
            <v>Interest (Income)</v>
          </cell>
          <cell r="M29">
            <v>-430.17099999999999</v>
          </cell>
          <cell r="N29">
            <v>-477.06400000000002</v>
          </cell>
        </row>
        <row r="30">
          <cell r="B30" t="str">
            <v>Underwriting fees</v>
          </cell>
          <cell r="G30">
            <v>7.0000000000000007E-2</v>
          </cell>
          <cell r="I30" t="str">
            <v>Interest Expense</v>
          </cell>
          <cell r="M30">
            <v>0</v>
          </cell>
          <cell r="N30">
            <v>0</v>
          </cell>
        </row>
        <row r="31">
          <cell r="B31" t="str">
            <v>IPO Discount</v>
          </cell>
          <cell r="G31">
            <v>0.15</v>
          </cell>
          <cell r="I31" t="str">
            <v>Other Expense/(Income)</v>
          </cell>
          <cell r="M31">
            <v>0</v>
          </cell>
          <cell r="N31">
            <v>0</v>
          </cell>
        </row>
        <row r="32">
          <cell r="B32" t="str">
            <v>Long-term growth rate</v>
          </cell>
          <cell r="G32">
            <v>0.35</v>
          </cell>
          <cell r="I32" t="str">
            <v>Pretax Income</v>
          </cell>
          <cell r="M32">
            <v>1266.8639999999989</v>
          </cell>
          <cell r="N32">
            <v>1932.8710000000021</v>
          </cell>
        </row>
        <row r="33">
          <cell r="B33" t="str">
            <v>Other transaction expenses</v>
          </cell>
          <cell r="G33">
            <v>2000</v>
          </cell>
        </row>
        <row r="34">
          <cell r="B34" t="str">
            <v>Uses</v>
          </cell>
          <cell r="E34" t="str">
            <v>Share</v>
          </cell>
          <cell r="F34" t="str">
            <v>Gross</v>
          </cell>
          <cell r="G34" t="str">
            <v>Net</v>
          </cell>
          <cell r="I34" t="str">
            <v>Tax Provision</v>
          </cell>
          <cell r="M34">
            <v>321.54399999999998</v>
          </cell>
          <cell r="N34">
            <v>487.08800000000002</v>
          </cell>
        </row>
        <row r="35">
          <cell r="B35" t="str">
            <v xml:space="preserve">  Primary</v>
          </cell>
          <cell r="E35">
            <v>0.6</v>
          </cell>
          <cell r="F35">
            <v>45000</v>
          </cell>
          <cell r="G35">
            <v>22350</v>
          </cell>
          <cell r="I35" t="str">
            <v>Equity in Affiliates</v>
          </cell>
          <cell r="M35">
            <v>0</v>
          </cell>
          <cell r="N35">
            <v>0</v>
          </cell>
        </row>
        <row r="36">
          <cell r="B36" t="str">
            <v xml:space="preserve">  Secondary</v>
          </cell>
          <cell r="E36">
            <v>0.4</v>
          </cell>
          <cell r="F36">
            <v>30000</v>
          </cell>
          <cell r="G36">
            <v>27899.999999999996</v>
          </cell>
          <cell r="I36" t="str">
            <v>Minority Interest</v>
          </cell>
          <cell r="M36">
            <v>0</v>
          </cell>
          <cell r="N36">
            <v>0</v>
          </cell>
        </row>
        <row r="37">
          <cell r="B37" t="str">
            <v xml:space="preserve">  Redeem preferred stock</v>
          </cell>
          <cell r="G37">
            <v>17500</v>
          </cell>
          <cell r="I37" t="str">
            <v>Preferred Dividends</v>
          </cell>
          <cell r="M37">
            <v>0</v>
          </cell>
          <cell r="N37">
            <v>0</v>
          </cell>
        </row>
        <row r="38">
          <cell r="B38" t="str">
            <v xml:space="preserve">  Underwriters</v>
          </cell>
          <cell r="G38">
            <v>5250.0000000000009</v>
          </cell>
          <cell r="I38" t="str">
            <v>Net Income to Common</v>
          </cell>
          <cell r="M38">
            <v>945.31999999999891</v>
          </cell>
          <cell r="N38">
            <v>1445.7830000000022</v>
          </cell>
        </row>
        <row r="39">
          <cell r="B39" t="str">
            <v xml:space="preserve">  Other expenses</v>
          </cell>
          <cell r="G39">
            <v>2000</v>
          </cell>
        </row>
        <row r="40">
          <cell r="E40" t="str">
            <v>Total</v>
          </cell>
          <cell r="F40">
            <v>75000</v>
          </cell>
          <cell r="G40">
            <v>75000</v>
          </cell>
          <cell r="I40" t="str">
            <v>Growth Rates and Margins</v>
          </cell>
        </row>
        <row r="41">
          <cell r="B41" t="str">
            <v>Ongoing public company expenses</v>
          </cell>
          <cell r="G41">
            <v>0</v>
          </cell>
          <cell r="I41" t="str">
            <v>Revenue Growth Rate</v>
          </cell>
          <cell r="M41" t="str">
            <v>--</v>
          </cell>
          <cell r="N41">
            <v>0.11615953718640504</v>
          </cell>
        </row>
        <row r="42">
          <cell r="I42" t="str">
            <v>Cost of Goods Sold Margin</v>
          </cell>
          <cell r="M42">
            <v>0.30226270431740659</v>
          </cell>
          <cell r="N42">
            <v>0.3213687397774842</v>
          </cell>
        </row>
        <row r="43">
          <cell r="B43" t="str">
            <v>DCF SUMMARY</v>
          </cell>
          <cell r="I43" t="str">
            <v>Gross Margin</v>
          </cell>
          <cell r="M43">
            <v>0.69773729568259335</v>
          </cell>
          <cell r="N43">
            <v>0.67863126022251574</v>
          </cell>
        </row>
        <row r="44">
          <cell r="B44" t="str">
            <v>WACC</v>
          </cell>
          <cell r="G44">
            <v>0.11</v>
          </cell>
          <cell r="I44" t="str">
            <v>R&amp;D Expense (% of Sales)</v>
          </cell>
          <cell r="M44">
            <v>0.22321377419433661</v>
          </cell>
          <cell r="N44">
            <v>0.21031912600436595</v>
          </cell>
        </row>
        <row r="45">
          <cell r="B45" t="str">
            <v>TV EBITDA Multiple (2011)</v>
          </cell>
          <cell r="G45">
            <v>11</v>
          </cell>
          <cell r="I45" t="str">
            <v>S,G&amp;A Expense (% of Sales)</v>
          </cell>
          <cell r="M45">
            <v>0.1015596772407526</v>
          </cell>
          <cell r="N45">
            <v>9.4909939391974674E-2</v>
          </cell>
        </row>
        <row r="46">
          <cell r="B46" t="str">
            <v>PV Unlevered Free Cash Flows</v>
          </cell>
          <cell r="G46">
            <v>50672.483652304407</v>
          </cell>
          <cell r="I46" t="str">
            <v>EBITDA Margin</v>
          </cell>
          <cell r="M46">
            <v>0.12489203494184407</v>
          </cell>
          <cell r="N46">
            <v>0.16956753693240428</v>
          </cell>
        </row>
        <row r="47">
          <cell r="B47" t="str">
            <v>PV Terminal Value</v>
          </cell>
          <cell r="G47">
            <v>190848.6456367526</v>
          </cell>
          <cell r="I47" t="str">
            <v>EBIT Margin</v>
          </cell>
          <cell r="M47">
            <v>8.6995168800840433E-2</v>
          </cell>
          <cell r="N47">
            <v>0.13561462529350596</v>
          </cell>
        </row>
        <row r="48">
          <cell r="B48" t="str">
            <v>Enterprise Value</v>
          </cell>
          <cell r="G48">
            <v>241521.12928905699</v>
          </cell>
          <cell r="I48" t="str">
            <v>Tax Rate</v>
          </cell>
          <cell r="M48">
            <v>0.2538109852359845</v>
          </cell>
          <cell r="N48">
            <v>0.25200233228187474</v>
          </cell>
        </row>
        <row r="49">
          <cell r="B49" t="str">
            <v>+ Cash</v>
          </cell>
          <cell r="G49">
            <v>46888.981</v>
          </cell>
          <cell r="I49" t="str">
            <v>Diluted EPS Growth Rate</v>
          </cell>
          <cell r="M49" t="str">
            <v>--</v>
          </cell>
          <cell r="N49" t="str">
            <v>--</v>
          </cell>
        </row>
        <row r="50">
          <cell r="B50" t="str">
            <v>+ IPO Proceeds to company</v>
          </cell>
          <cell r="G50">
            <v>22350</v>
          </cell>
        </row>
        <row r="51">
          <cell r="B51" t="str">
            <v>- Debt</v>
          </cell>
          <cell r="G51">
            <v>0</v>
          </cell>
        </row>
        <row r="52">
          <cell r="B52" t="str">
            <v>Equity Value - Post IPO</v>
          </cell>
          <cell r="G52">
            <v>310760.11028905702</v>
          </cell>
        </row>
        <row r="53">
          <cell r="B53" t="str">
            <v>Primary IPO shares % of Equity Value Post-IPO</v>
          </cell>
          <cell r="G53">
            <v>0.14480622998280809</v>
          </cell>
        </row>
        <row r="54">
          <cell r="B54" t="str">
            <v>Primary IPO shares % of Equity Value Pre-IPO</v>
          </cell>
          <cell r="G54">
            <v>0.16932563713589385</v>
          </cell>
        </row>
        <row r="55">
          <cell r="B55" t="str">
            <v>Implied Terminal Growth Rate</v>
          </cell>
          <cell r="G55">
            <v>4.6559187722023013E-2</v>
          </cell>
        </row>
        <row r="56">
          <cell r="B56" t="str">
            <v>TV % of Enterprise Value</v>
          </cell>
          <cell r="G56">
            <v>0.7901944074149363</v>
          </cell>
        </row>
        <row r="61">
          <cell r="A61" t="str">
            <v>PROS Revenue Management</v>
          </cell>
          <cell r="P61"/>
          <cell r="S61">
            <v>7</v>
          </cell>
          <cell r="T61" t="str">
            <v>July</v>
          </cell>
        </row>
        <row r="62">
          <cell r="B62" t="str">
            <v>Control panel and transaction summary</v>
          </cell>
          <cell r="O62" t="str">
            <v>Operating Case:</v>
          </cell>
          <cell r="P62">
            <v>1</v>
          </cell>
          <cell r="S62">
            <v>8</v>
          </cell>
          <cell r="T62" t="str">
            <v>August</v>
          </cell>
        </row>
        <row r="64">
          <cell r="B64" t="str">
            <v>$ millions, except per share</v>
          </cell>
        </row>
        <row r="65">
          <cell r="B65" t="str">
            <v>Fully distributed value</v>
          </cell>
        </row>
        <row r="67">
          <cell r="B67" t="str">
            <v>CY08 P/E</v>
          </cell>
          <cell r="F67">
            <v>25</v>
          </cell>
          <cell r="G67">
            <v>27</v>
          </cell>
          <cell r="H67">
            <v>29</v>
          </cell>
          <cell r="I67">
            <v>31</v>
          </cell>
          <cell r="J67">
            <v>33</v>
          </cell>
        </row>
        <row r="69">
          <cell r="B69" t="str">
            <v>Pro forma CY08 net income (a)</v>
          </cell>
          <cell r="F69">
            <v>14.808425</v>
          </cell>
          <cell r="G69">
            <v>14.808425</v>
          </cell>
          <cell r="H69">
            <v>14.808425</v>
          </cell>
          <cell r="I69">
            <v>14.808425</v>
          </cell>
          <cell r="J69">
            <v>14.808425</v>
          </cell>
        </row>
        <row r="71">
          <cell r="B71" t="str">
            <v>Post-money equity value</v>
          </cell>
          <cell r="F71">
            <v>370.21062499999999</v>
          </cell>
          <cell r="G71">
            <v>399.82747499999999</v>
          </cell>
          <cell r="H71">
            <v>429.44432499999999</v>
          </cell>
          <cell r="I71">
            <v>459.06117499999999</v>
          </cell>
          <cell r="J71">
            <v>488.67802499999999</v>
          </cell>
        </row>
        <row r="72">
          <cell r="B72" t="str">
            <v>Pro forma post-offering net cash (b)</v>
          </cell>
          <cell r="F72">
            <v>69.238980999999995</v>
          </cell>
          <cell r="G72">
            <v>69.238980999999995</v>
          </cell>
          <cell r="H72">
            <v>69.238980999999995</v>
          </cell>
          <cell r="I72">
            <v>69.238980999999995</v>
          </cell>
          <cell r="J72">
            <v>69.238980999999995</v>
          </cell>
        </row>
        <row r="73">
          <cell r="B73" t="str">
            <v>Post-money enterprise value</v>
          </cell>
          <cell r="F73">
            <v>300.97164399999997</v>
          </cell>
          <cell r="G73">
            <v>330.58849399999997</v>
          </cell>
          <cell r="H73">
            <v>360.20534399999997</v>
          </cell>
          <cell r="I73">
            <v>389.82219399999997</v>
          </cell>
          <cell r="J73">
            <v>419.43904399999997</v>
          </cell>
        </row>
        <row r="75">
          <cell r="B75" t="str">
            <v>Gross primary IPO proceeds (excluding shoe)</v>
          </cell>
          <cell r="F75">
            <v>45</v>
          </cell>
          <cell r="G75">
            <v>45</v>
          </cell>
          <cell r="H75">
            <v>45</v>
          </cell>
          <cell r="I75">
            <v>45</v>
          </cell>
          <cell r="J75">
            <v>45</v>
          </cell>
        </row>
        <row r="76">
          <cell r="B76" t="str">
            <v>Pre-money equity value</v>
          </cell>
          <cell r="F76">
            <v>325.21062499999999</v>
          </cell>
          <cell r="G76">
            <v>354.82747499999999</v>
          </cell>
          <cell r="H76">
            <v>384.44432499999999</v>
          </cell>
          <cell r="I76">
            <v>414.06117499999999</v>
          </cell>
          <cell r="J76">
            <v>443.67802499999999</v>
          </cell>
        </row>
        <row r="78">
          <cell r="B78" t="str">
            <v>CY07 basic shares outstanding (prior to IPO)</v>
          </cell>
          <cell r="F78">
            <v>20</v>
          </cell>
          <cell r="G78">
            <v>20</v>
          </cell>
          <cell r="H78">
            <v>20</v>
          </cell>
          <cell r="I78">
            <v>20</v>
          </cell>
          <cell r="J78">
            <v>20</v>
          </cell>
          <cell r="K78" t="str">
            <v>WE DON'T HAVE REAL SHARE COUNT</v>
          </cell>
        </row>
        <row r="79">
          <cell r="B79" t="str">
            <v>Implied IPO price per share</v>
          </cell>
          <cell r="F79">
            <v>16.26053125</v>
          </cell>
          <cell r="G79">
            <v>17.741373750000001</v>
          </cell>
          <cell r="H79">
            <v>19.222216249999999</v>
          </cell>
          <cell r="I79">
            <v>20.70305875</v>
          </cell>
          <cell r="J79">
            <v>22.183901249999998</v>
          </cell>
        </row>
        <row r="81">
          <cell r="B81" t="str">
            <v>Implied multiples:</v>
          </cell>
        </row>
        <row r="82">
          <cell r="B82" t="str">
            <v>CY07 P/E</v>
          </cell>
          <cell r="F82">
            <v>34.496633467613435</v>
          </cell>
          <cell r="G82">
            <v>37.256364145022516</v>
          </cell>
          <cell r="H82">
            <v>40.01609482243159</v>
          </cell>
          <cell r="I82">
            <v>42.775825499840664</v>
          </cell>
          <cell r="J82">
            <v>45.535556177249738</v>
          </cell>
        </row>
        <row r="83">
          <cell r="B83" t="str">
            <v>CY08 PEG</v>
          </cell>
          <cell r="F83">
            <v>0.7142857142857143</v>
          </cell>
          <cell r="G83">
            <v>0.77142857142857146</v>
          </cell>
          <cell r="H83">
            <v>0.82857142857142863</v>
          </cell>
          <cell r="I83">
            <v>0.88571428571428568</v>
          </cell>
          <cell r="J83">
            <v>0.94285714285714284</v>
          </cell>
        </row>
        <row r="84">
          <cell r="B84" t="str">
            <v>CY07 PEG</v>
          </cell>
          <cell r="F84">
            <v>0.98561809907466957</v>
          </cell>
          <cell r="G84">
            <v>1.0644675470006433</v>
          </cell>
          <cell r="H84">
            <v>1.1433169949266169</v>
          </cell>
          <cell r="I84">
            <v>1.2221664428525905</v>
          </cell>
          <cell r="J84">
            <v>1.3010158907785641</v>
          </cell>
        </row>
        <row r="85">
          <cell r="B85" t="str">
            <v>CY08 EV/Revenue</v>
          </cell>
          <cell r="F85">
            <v>3.3441293777777776</v>
          </cell>
          <cell r="G85">
            <v>3.6732054888888888</v>
          </cell>
          <cell r="H85">
            <v>4.0022815999999999</v>
          </cell>
          <cell r="I85">
            <v>4.331357711111111</v>
          </cell>
          <cell r="J85">
            <v>4.6604338222222221</v>
          </cell>
        </row>
        <row r="86">
          <cell r="B86" t="str">
            <v>CY07 EV/Revenue</v>
          </cell>
          <cell r="F86">
            <v>4.2995949142857137</v>
          </cell>
          <cell r="G86">
            <v>4.7226927714285711</v>
          </cell>
          <cell r="H86">
            <v>5.1457906285714285</v>
          </cell>
          <cell r="I86">
            <v>5.5688884857142851</v>
          </cell>
          <cell r="J86">
            <v>5.9919863428571425</v>
          </cell>
        </row>
        <row r="88">
          <cell r="B88" t="str">
            <v>Value to existing shareholders</v>
          </cell>
          <cell r="F88">
            <v>281.97533088235292</v>
          </cell>
          <cell r="G88">
            <v>311.59218088235292</v>
          </cell>
          <cell r="H88">
            <v>341.20903088235292</v>
          </cell>
          <cell r="I88">
            <v>370.82588088235292</v>
          </cell>
          <cell r="J88">
            <v>400.44273088235292</v>
          </cell>
        </row>
        <row r="89">
          <cell r="B89" t="str">
            <v>Secondary share proceeds</v>
          </cell>
          <cell r="F89">
            <v>27.899999999999995</v>
          </cell>
          <cell r="G89">
            <v>27.899999999999995</v>
          </cell>
          <cell r="H89">
            <v>27.899999999999995</v>
          </cell>
          <cell r="I89">
            <v>27.899999999999995</v>
          </cell>
          <cell r="J89">
            <v>27.899999999999995</v>
          </cell>
        </row>
        <row r="90">
          <cell r="B90" t="str">
            <v>Total value to existing shareholders</v>
          </cell>
          <cell r="F90">
            <v>309.8753308823529</v>
          </cell>
          <cell r="G90">
            <v>339.4921808823529</v>
          </cell>
          <cell r="H90">
            <v>369.1090308823529</v>
          </cell>
          <cell r="I90">
            <v>398.7258808823529</v>
          </cell>
          <cell r="J90">
            <v>428.3427308823529</v>
          </cell>
        </row>
        <row r="92">
          <cell r="B92" t="str">
            <v>$ millions, except per share</v>
          </cell>
        </row>
        <row r="93">
          <cell r="B93" t="str">
            <v>'At IPO' valuation (15% discount)</v>
          </cell>
        </row>
        <row r="95">
          <cell r="B95" t="str">
            <v>"At IPO" Equity value (c)</v>
          </cell>
          <cell r="F95">
            <v>314.67903124999998</v>
          </cell>
          <cell r="G95">
            <v>339.85335375</v>
          </cell>
          <cell r="H95">
            <v>365.02767624999996</v>
          </cell>
          <cell r="I95">
            <v>390.20199874999997</v>
          </cell>
          <cell r="J95">
            <v>415.37632124999999</v>
          </cell>
        </row>
        <row r="96">
          <cell r="B96" t="str">
            <v>Net cash</v>
          </cell>
          <cell r="F96">
            <v>69.238980999999995</v>
          </cell>
          <cell r="G96">
            <v>69.238980999999995</v>
          </cell>
          <cell r="H96">
            <v>69.238980999999995</v>
          </cell>
          <cell r="I96">
            <v>69.238980999999995</v>
          </cell>
          <cell r="J96">
            <v>69.238980999999995</v>
          </cell>
        </row>
        <row r="97">
          <cell r="B97" t="str">
            <v>"At IPO" Enterprise value</v>
          </cell>
          <cell r="F97">
            <v>245.44005024999998</v>
          </cell>
          <cell r="G97">
            <v>270.61437275000003</v>
          </cell>
          <cell r="H97">
            <v>295.78869524999993</v>
          </cell>
          <cell r="I97">
            <v>320.96301774999995</v>
          </cell>
          <cell r="J97">
            <v>346.13734024999997</v>
          </cell>
        </row>
        <row r="99">
          <cell r="B99" t="str">
            <v>Implied multiples:</v>
          </cell>
        </row>
        <row r="100">
          <cell r="B100" t="str">
            <v xml:space="preserve">CY08 P/E </v>
          </cell>
          <cell r="F100">
            <v>21.25</v>
          </cell>
          <cell r="G100">
            <v>22.95</v>
          </cell>
          <cell r="H100">
            <v>24.65</v>
          </cell>
          <cell r="I100">
            <v>26.349999999999998</v>
          </cell>
          <cell r="J100">
            <v>28.05</v>
          </cell>
        </row>
        <row r="101">
          <cell r="B101" t="str">
            <v xml:space="preserve">CY07 P/E </v>
          </cell>
          <cell r="F101">
            <v>29.322138447471421</v>
          </cell>
          <cell r="G101">
            <v>31.667909523269138</v>
          </cell>
          <cell r="H101">
            <v>34.013680599066845</v>
          </cell>
          <cell r="I101">
            <v>36.359451674864559</v>
          </cell>
          <cell r="J101">
            <v>38.70522275066228</v>
          </cell>
        </row>
        <row r="103">
          <cell r="B103" t="str">
            <v xml:space="preserve">CY08 PEG </v>
          </cell>
          <cell r="F103">
            <v>0.6071428571428571</v>
          </cell>
          <cell r="G103">
            <v>0.65571428571428569</v>
          </cell>
          <cell r="H103">
            <v>0.70428571428571429</v>
          </cell>
          <cell r="I103">
            <v>0.75285714285714278</v>
          </cell>
          <cell r="J103">
            <v>0.80142857142857149</v>
          </cell>
        </row>
        <row r="104">
          <cell r="B104" t="str">
            <v xml:space="preserve">CY07 PEG </v>
          </cell>
          <cell r="F104">
            <v>0.8377753842134692</v>
          </cell>
          <cell r="G104">
            <v>0.90479741495054677</v>
          </cell>
          <cell r="H104">
            <v>0.97181944568762413</v>
          </cell>
          <cell r="I104">
            <v>1.0388414764247016</v>
          </cell>
          <cell r="J104">
            <v>1.1058635071617795</v>
          </cell>
        </row>
        <row r="106">
          <cell r="B106" t="str">
            <v>CY08 EV/Revenue</v>
          </cell>
          <cell r="F106">
            <v>2.7271116694444442</v>
          </cell>
          <cell r="G106">
            <v>3.006826363888889</v>
          </cell>
          <cell r="H106">
            <v>3.2865410583333325</v>
          </cell>
          <cell r="I106">
            <v>3.5662557527777774</v>
          </cell>
          <cell r="J106">
            <v>3.8459704472222218</v>
          </cell>
        </row>
        <row r="107">
          <cell r="B107" t="str">
            <v>CY07 EV/Revenue</v>
          </cell>
          <cell r="F107">
            <v>3.5062864321428568</v>
          </cell>
          <cell r="G107">
            <v>3.8659196107142861</v>
          </cell>
          <cell r="H107">
            <v>4.2255527892857137</v>
          </cell>
          <cell r="I107">
            <v>4.5851859678571421</v>
          </cell>
          <cell r="J107">
            <v>4.9448191464285713</v>
          </cell>
        </row>
        <row r="109">
          <cell r="B109" t="str">
            <v>% existing shareholder ownership</v>
          </cell>
          <cell r="F109">
            <v>0.76166190768391084</v>
          </cell>
          <cell r="G109">
            <v>0.77931658118880631</v>
          </cell>
          <cell r="H109">
            <v>0.79453612731371626</v>
          </cell>
          <cell r="I109">
            <v>0.80779186103541201</v>
          </cell>
          <cell r="J109">
            <v>0.81944083915447785</v>
          </cell>
        </row>
        <row r="110">
          <cell r="B110" t="str">
            <v>% public ownership</v>
          </cell>
          <cell r="F110">
            <v>0.23833809231608916</v>
          </cell>
          <cell r="G110">
            <v>0.22068341881119366</v>
          </cell>
          <cell r="H110">
            <v>0.20546387268628377</v>
          </cell>
          <cell r="I110">
            <v>0.19220813896458805</v>
          </cell>
          <cell r="J110">
            <v>0.18055916084552209</v>
          </cell>
        </row>
        <row r="112">
          <cell r="B112" t="str">
            <v>(a) Adjusted for additional interest income generated from net IPO proceeds</v>
          </cell>
        </row>
        <row r="113">
          <cell r="B113" t="str">
            <v>(b) Assumes pre-IPO net cash balance of $47m plus $22m in net IPO proceeds to company</v>
          </cell>
        </row>
        <row r="114">
          <cell r="B114" t="str">
            <v>(c) Deutsche Bank Investment Banking estimates 35.0% growth</v>
          </cell>
        </row>
        <row r="116">
          <cell r="B116" t="str">
            <v>Source:  Estimates provided by PROS Revenue Management</v>
          </cell>
        </row>
        <row r="120">
          <cell r="A120" t="str">
            <v>PROS Revenue Management</v>
          </cell>
        </row>
        <row r="121">
          <cell r="B121" t="str">
            <v>Historical and Projected Income Statement</v>
          </cell>
          <cell r="P121" t="str">
            <v>Operating Case: 1</v>
          </cell>
        </row>
        <row r="124">
          <cell r="F124" t="str">
            <v>FYE Dec,</v>
          </cell>
          <cell r="G124" t="str">
            <v>6ME June,</v>
          </cell>
          <cell r="H124" t="str">
            <v>FYE Dec,</v>
          </cell>
          <cell r="I124" t="str">
            <v>6ME June,</v>
          </cell>
          <cell r="J124" t="str">
            <v>Projected Fiscal Year Ending December 31,</v>
          </cell>
        </row>
        <row r="125">
          <cell r="B125" t="str">
            <v>($ in thousands, except per share amounts)</v>
          </cell>
          <cell r="F125">
            <v>2004</v>
          </cell>
          <cell r="G125">
            <v>2005</v>
          </cell>
          <cell r="H125">
            <v>2005</v>
          </cell>
          <cell r="I125">
            <v>2006</v>
          </cell>
          <cell r="J125">
            <v>2006</v>
          </cell>
          <cell r="K125">
            <v>2007</v>
          </cell>
          <cell r="L125">
            <v>2008</v>
          </cell>
          <cell r="M125">
            <v>2009</v>
          </cell>
          <cell r="N125">
            <v>2010</v>
          </cell>
          <cell r="O125">
            <v>2011</v>
          </cell>
        </row>
        <row r="126">
          <cell r="B126" t="str">
            <v xml:space="preserve">  License and Implementation</v>
          </cell>
          <cell r="F126">
            <v>20015.056</v>
          </cell>
          <cell r="G126">
            <v>9477.8379999999997</v>
          </cell>
          <cell r="H126">
            <v>20189.874</v>
          </cell>
          <cell r="I126">
            <v>12364</v>
          </cell>
          <cell r="J126">
            <v>30908.423000000003</v>
          </cell>
          <cell r="K126">
            <v>51000</v>
          </cell>
          <cell r="L126">
            <v>63200</v>
          </cell>
          <cell r="M126">
            <v>69520</v>
          </cell>
          <cell r="N126">
            <v>75081.600000000006</v>
          </cell>
          <cell r="O126">
            <v>80337.312000000005</v>
          </cell>
        </row>
        <row r="127">
          <cell r="B127" t="str">
            <v xml:space="preserve">  Maintenance and Support</v>
          </cell>
          <cell r="F127">
            <v>12430.745999999999</v>
          </cell>
          <cell r="G127">
            <v>7338.723</v>
          </cell>
          <cell r="H127">
            <v>14939.887000000001</v>
          </cell>
          <cell r="I127">
            <v>7988.5770000000002</v>
          </cell>
          <cell r="J127">
            <v>16091.576999999999</v>
          </cell>
          <cell r="K127">
            <v>19000</v>
          </cell>
          <cell r="L127">
            <v>26800</v>
          </cell>
          <cell r="M127">
            <v>34840</v>
          </cell>
          <cell r="N127">
            <v>45292</v>
          </cell>
          <cell r="O127">
            <v>58879.6</v>
          </cell>
        </row>
        <row r="128">
          <cell r="B128" t="str">
            <v>Total Revenues</v>
          </cell>
          <cell r="F128">
            <v>32445.802</v>
          </cell>
          <cell r="G128">
            <v>16816.561000000002</v>
          </cell>
          <cell r="H128">
            <v>35129.760999999999</v>
          </cell>
          <cell r="I128">
            <v>20352.577000000001</v>
          </cell>
          <cell r="J128">
            <v>47000</v>
          </cell>
          <cell r="K128">
            <v>70000</v>
          </cell>
          <cell r="L128">
            <v>90000</v>
          </cell>
          <cell r="M128">
            <v>104360</v>
          </cell>
          <cell r="N128">
            <v>120373.6</v>
          </cell>
          <cell r="O128">
            <v>139216.91200000001</v>
          </cell>
        </row>
        <row r="129">
          <cell r="B129" t="str">
            <v xml:space="preserve">Cost of Goods Sold </v>
          </cell>
          <cell r="F129">
            <v>11805.53</v>
          </cell>
          <cell r="G129">
            <v>6548.0230000000001</v>
          </cell>
          <cell r="H129">
            <v>11865.612999999999</v>
          </cell>
          <cell r="I129">
            <v>6356.9259999999995</v>
          </cell>
          <cell r="J129">
            <v>15525</v>
          </cell>
          <cell r="K129">
            <v>22418.273666666668</v>
          </cell>
          <cell r="L129">
            <v>27344.303500000002</v>
          </cell>
          <cell r="M129">
            <v>31308</v>
          </cell>
          <cell r="N129">
            <v>36112.080000000002</v>
          </cell>
          <cell r="O129">
            <v>41765.073600000003</v>
          </cell>
        </row>
        <row r="130">
          <cell r="B130" t="str">
            <v>Gross Profit</v>
          </cell>
          <cell r="F130">
            <v>20640.271999999997</v>
          </cell>
          <cell r="G130">
            <v>10268.538</v>
          </cell>
          <cell r="H130">
            <v>23264.148000000001</v>
          </cell>
          <cell r="I130">
            <v>13995.651000000002</v>
          </cell>
          <cell r="J130">
            <v>31475</v>
          </cell>
          <cell r="K130">
            <v>47581.726333333332</v>
          </cell>
          <cell r="L130">
            <v>62655.696499999998</v>
          </cell>
          <cell r="M130">
            <v>73052</v>
          </cell>
          <cell r="N130">
            <v>84261.52</v>
          </cell>
          <cell r="O130">
            <v>97451.838400000008</v>
          </cell>
        </row>
        <row r="132">
          <cell r="B132" t="str">
            <v>R&amp;D Expense</v>
          </cell>
          <cell r="F132">
            <v>6262.0140000000001</v>
          </cell>
          <cell r="G132">
            <v>2643.0889999999999</v>
          </cell>
          <cell r="H132">
            <v>6399.1589999999997</v>
          </cell>
          <cell r="I132">
            <v>4404.5529999999999</v>
          </cell>
          <cell r="J132">
            <v>9500</v>
          </cell>
          <cell r="K132">
            <v>11400</v>
          </cell>
          <cell r="L132">
            <v>13700</v>
          </cell>
          <cell r="M132">
            <v>16697.599999999999</v>
          </cell>
          <cell r="N132">
            <v>19259.776000000002</v>
          </cell>
          <cell r="O132">
            <v>22274.705920000004</v>
          </cell>
        </row>
        <row r="133">
          <cell r="B133" t="str">
            <v>Selling and marketing</v>
          </cell>
          <cell r="F133">
            <v>5316.9459999999999</v>
          </cell>
          <cell r="G133">
            <v>4163.9809999999998</v>
          </cell>
          <cell r="H133">
            <v>8152.9</v>
          </cell>
          <cell r="I133">
            <v>4574.0200000000004</v>
          </cell>
          <cell r="J133">
            <v>10000</v>
          </cell>
          <cell r="K133">
            <v>16500</v>
          </cell>
          <cell r="L133">
            <v>21700</v>
          </cell>
          <cell r="M133">
            <v>25046.399999999998</v>
          </cell>
          <cell r="N133">
            <v>28889.664000000001</v>
          </cell>
          <cell r="O133">
            <v>33412.058880000004</v>
          </cell>
        </row>
        <row r="134">
          <cell r="B134" t="str">
            <v>General and administrative</v>
          </cell>
          <cell r="F134">
            <v>3651.8760000000002</v>
          </cell>
          <cell r="G134">
            <v>1871.364</v>
          </cell>
          <cell r="H134">
            <v>3857.471</v>
          </cell>
          <cell r="I134">
            <v>1995.617</v>
          </cell>
          <cell r="J134">
            <v>4400</v>
          </cell>
          <cell r="K134">
            <v>7000</v>
          </cell>
          <cell r="L134">
            <v>8400</v>
          </cell>
          <cell r="M134">
            <v>9392.4</v>
          </cell>
          <cell r="N134">
            <v>10833.624</v>
          </cell>
          <cell r="O134">
            <v>12529.522080000001</v>
          </cell>
        </row>
        <row r="135">
          <cell r="B135" t="str">
            <v>EBITDA</v>
          </cell>
          <cell r="F135">
            <v>5409.4359999999979</v>
          </cell>
          <cell r="G135">
            <v>1590.1040000000012</v>
          </cell>
          <cell r="H135">
            <v>4854.6180000000022</v>
          </cell>
          <cell r="I135">
            <v>3021.4610000000011</v>
          </cell>
          <cell r="J135">
            <v>7575</v>
          </cell>
          <cell r="K135">
            <v>12681.726333333332</v>
          </cell>
          <cell r="L135">
            <v>18855.696499999998</v>
          </cell>
          <cell r="M135">
            <v>21915.599999999999</v>
          </cell>
          <cell r="N135">
            <v>25278.456000000006</v>
          </cell>
          <cell r="O135">
            <v>29235.551520000008</v>
          </cell>
        </row>
        <row r="137">
          <cell r="B137" t="str">
            <v>Depreciation Expense</v>
          </cell>
          <cell r="F137">
            <v>1582.982</v>
          </cell>
          <cell r="G137">
            <v>743.86300000000006</v>
          </cell>
          <cell r="H137">
            <v>1515.3030000000001</v>
          </cell>
          <cell r="I137">
            <v>728.96100000000001</v>
          </cell>
          <cell r="J137">
            <v>1300</v>
          </cell>
          <cell r="K137">
            <v>1281.7263333333333</v>
          </cell>
          <cell r="L137">
            <v>1115.6965</v>
          </cell>
          <cell r="M137">
            <v>1258.7499166666669</v>
          </cell>
          <cell r="N137">
            <v>1393.3577750000002</v>
          </cell>
          <cell r="O137">
            <v>1437.7534910000002</v>
          </cell>
        </row>
        <row r="138">
          <cell r="B138" t="str">
            <v>Amortization Expense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B139" t="str">
            <v>EBIT</v>
          </cell>
          <cell r="F139">
            <v>3826.4539999999979</v>
          </cell>
          <cell r="G139">
            <v>846.24100000000112</v>
          </cell>
          <cell r="H139">
            <v>3339.3150000000023</v>
          </cell>
          <cell r="I139">
            <v>2292.5000000000009</v>
          </cell>
          <cell r="J139">
            <v>6275</v>
          </cell>
          <cell r="K139">
            <v>11399.999999999998</v>
          </cell>
          <cell r="L139">
            <v>17740</v>
          </cell>
          <cell r="M139">
            <v>20656.850083333331</v>
          </cell>
          <cell r="N139">
            <v>23885.098225000005</v>
          </cell>
          <cell r="O139">
            <v>27797.798029000009</v>
          </cell>
        </row>
        <row r="141">
          <cell r="B141" t="str">
            <v>Interest (Income)</v>
          </cell>
          <cell r="F141">
            <v>-365.649</v>
          </cell>
          <cell r="G141">
            <v>-431.69299999999998</v>
          </cell>
          <cell r="H141">
            <v>-1074.7529999999999</v>
          </cell>
          <cell r="I141">
            <v>-907.23500000000001</v>
          </cell>
          <cell r="J141">
            <v>-1700</v>
          </cell>
          <cell r="K141">
            <v>-2358.75</v>
          </cell>
          <cell r="L141">
            <v>-3117.5</v>
          </cell>
          <cell r="M141">
            <v>-5072.0621111947357</v>
          </cell>
          <cell r="N141">
            <v>-6011.5399159001845</v>
          </cell>
          <cell r="O141">
            <v>-7106.3808362123154</v>
          </cell>
          <cell r="Q141">
            <v>0</v>
          </cell>
        </row>
        <row r="142">
          <cell r="B142" t="str">
            <v>Interest Expense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Q142">
            <v>0</v>
          </cell>
        </row>
        <row r="143">
          <cell r="B143" t="str">
            <v>Other Expense/(Income)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B144" t="str">
            <v>Pretax Income</v>
          </cell>
          <cell r="F144">
            <v>4192.1029999999982</v>
          </cell>
          <cell r="G144">
            <v>1277.9340000000011</v>
          </cell>
          <cell r="H144">
            <v>4414.068000000002</v>
          </cell>
          <cell r="I144">
            <v>3199.735000000001</v>
          </cell>
          <cell r="J144">
            <v>7975</v>
          </cell>
          <cell r="K144">
            <v>13758.749999999998</v>
          </cell>
          <cell r="L144">
            <v>20857.5</v>
          </cell>
          <cell r="M144">
            <v>25728.912194528068</v>
          </cell>
          <cell r="N144">
            <v>29896.638140900192</v>
          </cell>
          <cell r="O144">
            <v>34904.178865212321</v>
          </cell>
        </row>
        <row r="146">
          <cell r="B146" t="str">
            <v>Tax Provision</v>
          </cell>
          <cell r="F146">
            <v>536.18399999999997</v>
          </cell>
          <cell r="G146">
            <v>324.05900000000003</v>
          </cell>
          <cell r="H146">
            <v>974.54100000000005</v>
          </cell>
          <cell r="I146">
            <v>808.63200000000006</v>
          </cell>
          <cell r="J146">
            <v>1755</v>
          </cell>
          <cell r="K146">
            <v>3026.9600313479623</v>
          </cell>
          <cell r="L146">
            <v>6049.0749999999998</v>
          </cell>
          <cell r="M146">
            <v>7461.8779591568918</v>
          </cell>
          <cell r="N146">
            <v>8670.5984112269362</v>
          </cell>
          <cell r="O146">
            <v>10122.881254660637</v>
          </cell>
        </row>
        <row r="147">
          <cell r="B147" t="str">
            <v>Equity in Affiliates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B148" t="str">
            <v>Minority Interest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B149" t="str">
            <v>Preferred Dividends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B150" t="str">
            <v>Net Income to Common</v>
          </cell>
          <cell r="F150">
            <v>3655.9189999999981</v>
          </cell>
          <cell r="G150">
            <v>953.87500000000114</v>
          </cell>
          <cell r="H150">
            <v>3439.5270000000019</v>
          </cell>
          <cell r="I150">
            <v>2391.103000000001</v>
          </cell>
          <cell r="J150">
            <v>6220</v>
          </cell>
          <cell r="K150">
            <v>10731.789968652036</v>
          </cell>
          <cell r="L150">
            <v>14808.424999999999</v>
          </cell>
          <cell r="M150">
            <v>18267.034235371175</v>
          </cell>
          <cell r="N150">
            <v>21226.039729673255</v>
          </cell>
          <cell r="O150">
            <v>24781.297610551686</v>
          </cell>
        </row>
        <row r="152">
          <cell r="B152" t="str">
            <v>Diluted Shares Outstanding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B153" t="str">
            <v>Diluted EPS</v>
          </cell>
          <cell r="K153" t="str">
            <v>--</v>
          </cell>
          <cell r="L153" t="str">
            <v>--</v>
          </cell>
          <cell r="M153" t="str">
            <v>--</v>
          </cell>
          <cell r="N153" t="str">
            <v>--</v>
          </cell>
          <cell r="O153" t="str">
            <v>--</v>
          </cell>
        </row>
        <row r="155">
          <cell r="B155" t="str">
            <v>Growth Rates and Margins</v>
          </cell>
        </row>
        <row r="156">
          <cell r="B156" t="str">
            <v>Revenue Growth Rate</v>
          </cell>
          <cell r="F156" t="str">
            <v>--</v>
          </cell>
          <cell r="G156" t="str">
            <v>--</v>
          </cell>
          <cell r="H156">
            <v>8.2721302435365907E-2</v>
          </cell>
          <cell r="I156">
            <v>0.21026986433195227</v>
          </cell>
          <cell r="J156">
            <v>0.33789694726360375</v>
          </cell>
          <cell r="K156">
            <v>0.4893617021276595</v>
          </cell>
          <cell r="L156">
            <v>0.28571428571428581</v>
          </cell>
          <cell r="M156">
            <v>0.1</v>
          </cell>
          <cell r="N156">
            <v>0.08</v>
          </cell>
          <cell r="O156">
            <v>7.0000000000000007E-2</v>
          </cell>
        </row>
        <row r="157">
          <cell r="B157" t="str">
            <v>Cost of Goods Sold Margin</v>
          </cell>
          <cell r="F157">
            <v>0.36385385080017441</v>
          </cell>
          <cell r="G157">
            <v>0.38937943376175421</v>
          </cell>
          <cell r="H157">
            <v>0.33776526404492191</v>
          </cell>
          <cell r="I157">
            <v>0.31234010317219285</v>
          </cell>
          <cell r="J157">
            <v>0.3303191489361702</v>
          </cell>
          <cell r="K157">
            <v>0.32026105238095237</v>
          </cell>
          <cell r="L157">
            <v>0.30382559444444446</v>
          </cell>
          <cell r="M157">
            <v>0.3</v>
          </cell>
          <cell r="N157">
            <v>0.3</v>
          </cell>
          <cell r="O157">
            <v>0.3</v>
          </cell>
        </row>
        <row r="158">
          <cell r="B158" t="str">
            <v>Gross Margin</v>
          </cell>
          <cell r="F158">
            <v>0.63614614919982548</v>
          </cell>
          <cell r="G158">
            <v>0.61062056623824568</v>
          </cell>
          <cell r="H158">
            <v>0.66223473595507809</v>
          </cell>
          <cell r="I158">
            <v>0.68765989682780715</v>
          </cell>
          <cell r="J158">
            <v>0.6696808510638298</v>
          </cell>
          <cell r="K158">
            <v>0.67973894761904763</v>
          </cell>
          <cell r="L158">
            <v>0.69617440555555554</v>
          </cell>
          <cell r="M158">
            <v>0.7</v>
          </cell>
          <cell r="N158">
            <v>0.7</v>
          </cell>
          <cell r="O158">
            <v>0.7</v>
          </cell>
        </row>
        <row r="159">
          <cell r="B159" t="str">
            <v>R&amp;D Expense (% of Sales)</v>
          </cell>
          <cell r="F159">
            <v>0.19299920525928133</v>
          </cell>
          <cell r="G159">
            <v>0.15717179035594731</v>
          </cell>
          <cell r="H159">
            <v>0.18215777215222159</v>
          </cell>
          <cell r="I159">
            <v>0.21641254569384505</v>
          </cell>
          <cell r="J159">
            <v>0.20212765957446807</v>
          </cell>
          <cell r="K159">
            <v>0.16285714285714287</v>
          </cell>
          <cell r="L159">
            <v>0.15222222222222223</v>
          </cell>
          <cell r="M159">
            <v>0.16</v>
          </cell>
          <cell r="N159">
            <v>0.16</v>
          </cell>
          <cell r="O159">
            <v>0.16</v>
          </cell>
        </row>
        <row r="160">
          <cell r="B160" t="str">
            <v>S&amp;M Expense (% of Sales)</v>
          </cell>
          <cell r="F160">
            <v>0.16387161581026721</v>
          </cell>
          <cell r="G160">
            <v>0.24761192255657977</v>
          </cell>
          <cell r="H160">
            <v>0.23207957492224329</v>
          </cell>
          <cell r="I160">
            <v>0.2247391079763511</v>
          </cell>
          <cell r="J160">
            <v>0.21276595744680851</v>
          </cell>
          <cell r="K160">
            <v>0.23571428571428571</v>
          </cell>
          <cell r="L160">
            <v>0.24111111111111111</v>
          </cell>
          <cell r="M160">
            <v>0.24</v>
          </cell>
          <cell r="N160">
            <v>0.24</v>
          </cell>
          <cell r="O160">
            <v>0.24</v>
          </cell>
        </row>
        <row r="161">
          <cell r="B161" t="str">
            <v>G&amp;A Expense (% of Sales)</v>
          </cell>
          <cell r="F161">
            <v>0.11255311241805643</v>
          </cell>
          <cell r="G161">
            <v>0.11128101637427533</v>
          </cell>
          <cell r="H161">
            <v>0.10980635478846555</v>
          </cell>
          <cell r="I161">
            <v>9.8052300698825506E-2</v>
          </cell>
          <cell r="J161">
            <v>9.3617021276595741E-2</v>
          </cell>
          <cell r="K161">
            <v>0.1</v>
          </cell>
          <cell r="L161">
            <v>9.3333333333333338E-2</v>
          </cell>
          <cell r="M161">
            <v>0.09</v>
          </cell>
          <cell r="N161">
            <v>0.09</v>
          </cell>
          <cell r="O161">
            <v>0.09</v>
          </cell>
        </row>
        <row r="162">
          <cell r="B162" t="str">
            <v>EBITDA Margin</v>
          </cell>
          <cell r="F162">
            <v>0.16672221571222057</v>
          </cell>
          <cell r="G162">
            <v>9.4555836951443345E-2</v>
          </cell>
          <cell r="H162">
            <v>0.13819103409214775</v>
          </cell>
          <cell r="I162">
            <v>0.14845594245878549</v>
          </cell>
          <cell r="J162">
            <v>0.16117021276595744</v>
          </cell>
          <cell r="K162">
            <v>0.18116751904761902</v>
          </cell>
          <cell r="L162">
            <v>0.20950773888888888</v>
          </cell>
          <cell r="M162">
            <v>0.21</v>
          </cell>
          <cell r="N162">
            <v>0.21000000000000005</v>
          </cell>
          <cell r="O162">
            <v>0.21000000000000005</v>
          </cell>
        </row>
        <row r="163">
          <cell r="B163" t="str">
            <v>EBIT Margin</v>
          </cell>
          <cell r="F163">
            <v>0.11793371604745656</v>
          </cell>
          <cell r="G163">
            <v>5.0321882101816241E-2</v>
          </cell>
          <cell r="H163">
            <v>9.5056581796841788E-2</v>
          </cell>
          <cell r="I163">
            <v>0.11263929869912792</v>
          </cell>
          <cell r="J163">
            <v>0.13351063829787235</v>
          </cell>
          <cell r="K163">
            <v>0.16285714285714284</v>
          </cell>
          <cell r="L163">
            <v>0.1971111111111111</v>
          </cell>
          <cell r="M163">
            <v>0.1979383871534432</v>
          </cell>
          <cell r="N163">
            <v>0.19842472290435781</v>
          </cell>
          <cell r="O163">
            <v>0.19967256585176954</v>
          </cell>
        </row>
        <row r="164">
          <cell r="B164" t="str">
            <v>Tax Rate</v>
          </cell>
          <cell r="F164">
            <v>0.12790334588630103</v>
          </cell>
          <cell r="G164">
            <v>0.25358038834556379</v>
          </cell>
          <cell r="H164">
            <v>0.22078069481485096</v>
          </cell>
          <cell r="I164">
            <v>0.25271842824483898</v>
          </cell>
          <cell r="J164">
            <v>0.22006269592476488</v>
          </cell>
          <cell r="K164">
            <v>0.22000254611414283</v>
          </cell>
          <cell r="L164">
            <v>0.29001917775380559</v>
          </cell>
          <cell r="M164">
            <v>0.29001917775380559</v>
          </cell>
          <cell r="N164">
            <v>0.29001917775380559</v>
          </cell>
          <cell r="O164">
            <v>0.29001917775380559</v>
          </cell>
        </row>
        <row r="165">
          <cell r="B165" t="str">
            <v>Diluted EPS Growth Rate</v>
          </cell>
          <cell r="F165" t="str">
            <v>--</v>
          </cell>
          <cell r="G165" t="str">
            <v>--</v>
          </cell>
          <cell r="H165" t="str">
            <v>--</v>
          </cell>
          <cell r="I165" t="str">
            <v>--</v>
          </cell>
          <cell r="J165" t="str">
            <v>--</v>
          </cell>
          <cell r="K165" t="str">
            <v>--</v>
          </cell>
          <cell r="L165" t="str">
            <v>--</v>
          </cell>
          <cell r="M165" t="str">
            <v>--</v>
          </cell>
          <cell r="N165" t="str">
            <v>--</v>
          </cell>
          <cell r="O165" t="str">
            <v>--</v>
          </cell>
        </row>
        <row r="168">
          <cell r="A168" t="str">
            <v>PROS Revenue Management</v>
          </cell>
        </row>
        <row r="169">
          <cell r="B169" t="str">
            <v>Historical and Projected Balance Sheet</v>
          </cell>
          <cell r="P169" t="str">
            <v>Operating Case: 1</v>
          </cell>
        </row>
        <row r="172">
          <cell r="F172" t="str">
            <v>FYE Dec,</v>
          </cell>
          <cell r="H172" t="str">
            <v>FYE Dec,</v>
          </cell>
          <cell r="I172" t="str">
            <v>6ME June,</v>
          </cell>
          <cell r="J172" t="str">
            <v>Projected Fiscal Year Ending December 31,</v>
          </cell>
        </row>
        <row r="173">
          <cell r="B173" t="str">
            <v>($ in thousands, except per share amounts)</v>
          </cell>
          <cell r="F173">
            <v>2004</v>
          </cell>
          <cell r="H173">
            <v>2005</v>
          </cell>
          <cell r="I173">
            <v>2006</v>
          </cell>
          <cell r="J173">
            <v>2006</v>
          </cell>
          <cell r="K173">
            <v>2007</v>
          </cell>
          <cell r="L173">
            <v>2008</v>
          </cell>
          <cell r="M173">
            <v>2009</v>
          </cell>
          <cell r="N173">
            <v>2010</v>
          </cell>
          <cell r="O173">
            <v>2011</v>
          </cell>
        </row>
        <row r="174">
          <cell r="B174" t="str">
            <v>Assets</v>
          </cell>
        </row>
        <row r="175">
          <cell r="B175" t="str">
            <v>Cash &amp; Equivalents</v>
          </cell>
          <cell r="F175">
            <v>32314.075000000001</v>
          </cell>
          <cell r="H175">
            <v>38489.803</v>
          </cell>
          <cell r="I175">
            <v>40954.620000000003</v>
          </cell>
          <cell r="J175">
            <v>46888.981</v>
          </cell>
          <cell r="K175">
            <v>79338.358352213676</v>
          </cell>
          <cell r="L175">
            <v>92774.195041711399</v>
          </cell>
          <cell r="M175">
            <v>110108.28940607801</v>
          </cell>
          <cell r="N175">
            <v>130353.30722992934</v>
          </cell>
          <cell r="O175">
            <v>153901.92621856323</v>
          </cell>
        </row>
        <row r="176">
          <cell r="B176" t="str">
            <v>Accounts Receivable</v>
          </cell>
          <cell r="F176">
            <v>8371.7260000000006</v>
          </cell>
          <cell r="H176">
            <v>7429.0219999999999</v>
          </cell>
          <cell r="I176">
            <v>7859.5020000000004</v>
          </cell>
          <cell r="J176">
            <v>7859.5020000000004</v>
          </cell>
          <cell r="K176">
            <v>12465.753424657534</v>
          </cell>
          <cell r="L176">
            <v>16027.397260273972</v>
          </cell>
          <cell r="M176">
            <v>18584.657534246577</v>
          </cell>
          <cell r="N176">
            <v>21436.394520547947</v>
          </cell>
          <cell r="O176">
            <v>24792.052821917812</v>
          </cell>
        </row>
        <row r="177">
          <cell r="B177" t="str">
            <v>Inventory</v>
          </cell>
          <cell r="F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B178" t="str">
            <v>Other Current Assets</v>
          </cell>
          <cell r="F178">
            <v>1047.4179999999999</v>
          </cell>
          <cell r="H178">
            <v>1349.355</v>
          </cell>
          <cell r="I178">
            <v>1234.0989999999999</v>
          </cell>
          <cell r="J178">
            <v>1234.0989999999999</v>
          </cell>
          <cell r="K178">
            <v>2100</v>
          </cell>
          <cell r="L178">
            <v>2700</v>
          </cell>
          <cell r="M178">
            <v>3130.7999999999997</v>
          </cell>
          <cell r="N178">
            <v>3611.2080000000001</v>
          </cell>
          <cell r="O178">
            <v>4176.5073600000005</v>
          </cell>
        </row>
        <row r="179">
          <cell r="B179" t="str">
            <v>Total Current Assets</v>
          </cell>
          <cell r="F179">
            <v>41733.218999999997</v>
          </cell>
          <cell r="H179">
            <v>47268.18</v>
          </cell>
          <cell r="I179">
            <v>50048.221000000005</v>
          </cell>
          <cell r="J179">
            <v>55982.582000000002</v>
          </cell>
          <cell r="K179">
            <v>93904.111776871214</v>
          </cell>
          <cell r="L179">
            <v>111501.59230198537</v>
          </cell>
          <cell r="M179">
            <v>131823.74694032458</v>
          </cell>
          <cell r="N179">
            <v>155400.90975047729</v>
          </cell>
          <cell r="O179">
            <v>182870.48640048102</v>
          </cell>
        </row>
        <row r="181">
          <cell r="B181" t="str">
            <v>Gross PP&amp;E</v>
          </cell>
          <cell r="F181">
            <v>3302.2530000000002</v>
          </cell>
          <cell r="H181">
            <v>2553.3090000000002</v>
          </cell>
          <cell r="I181">
            <v>2196.7860000000001</v>
          </cell>
          <cell r="J181">
            <v>3728.3090000000002</v>
          </cell>
          <cell r="K181">
            <v>4828.3090000000002</v>
          </cell>
          <cell r="L181">
            <v>6027.3090000000002</v>
          </cell>
          <cell r="M181">
            <v>7334.2190000000001</v>
          </cell>
          <cell r="N181">
            <v>8758.7509000000009</v>
          </cell>
          <cell r="O181">
            <v>10311.490671000001</v>
          </cell>
        </row>
        <row r="182">
          <cell r="B182" t="str">
            <v>Less:  Accumulated Depreciation</v>
          </cell>
          <cell r="F182">
            <v>0</v>
          </cell>
          <cell r="H182">
            <v>0</v>
          </cell>
          <cell r="I182">
            <v>0</v>
          </cell>
          <cell r="J182">
            <v>-1300</v>
          </cell>
          <cell r="K182">
            <v>-2581.7263333333331</v>
          </cell>
          <cell r="L182">
            <v>-3697.4228333333331</v>
          </cell>
          <cell r="M182">
            <v>-4956.1727499999997</v>
          </cell>
          <cell r="N182">
            <v>-6349.5305250000001</v>
          </cell>
          <cell r="O182">
            <v>-7787.2840160000005</v>
          </cell>
        </row>
        <row r="183">
          <cell r="B183" t="str">
            <v>Net PP&amp;E</v>
          </cell>
          <cell r="F183">
            <v>3302.2530000000002</v>
          </cell>
          <cell r="H183">
            <v>2553.3090000000002</v>
          </cell>
          <cell r="I183">
            <v>2196.7860000000001</v>
          </cell>
          <cell r="J183">
            <v>2428.3090000000002</v>
          </cell>
          <cell r="K183">
            <v>2246.5826666666671</v>
          </cell>
          <cell r="L183">
            <v>2329.8861666666671</v>
          </cell>
          <cell r="M183">
            <v>2378.0462500000003</v>
          </cell>
          <cell r="N183">
            <v>2409.2203750000008</v>
          </cell>
          <cell r="O183">
            <v>2524.2066550000009</v>
          </cell>
        </row>
        <row r="185">
          <cell r="B185" t="str">
            <v>Net Goodwill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B186" t="str">
            <v>Net Intangibles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Equity in Affiliates</v>
          </cell>
          <cell r="F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B188" t="str">
            <v>Other Assets</v>
          </cell>
          <cell r="F188">
            <v>336.11700000000002</v>
          </cell>
          <cell r="H188">
            <v>468.154</v>
          </cell>
          <cell r="I188">
            <v>903.78800000000001</v>
          </cell>
          <cell r="J188">
            <v>903.78800000000001</v>
          </cell>
          <cell r="K188">
            <v>903.78800000000001</v>
          </cell>
          <cell r="L188">
            <v>903.78800000000001</v>
          </cell>
          <cell r="M188">
            <v>903.78800000000001</v>
          </cell>
          <cell r="N188">
            <v>903.78800000000001</v>
          </cell>
          <cell r="O188">
            <v>903.78800000000001</v>
          </cell>
        </row>
        <row r="189">
          <cell r="B189" t="str">
            <v>Total Assets</v>
          </cell>
          <cell r="F189">
            <v>45371.589</v>
          </cell>
          <cell r="H189">
            <v>50289.643000000004</v>
          </cell>
          <cell r="I189">
            <v>53148.795000000006</v>
          </cell>
          <cell r="J189">
            <v>59314.679000000004</v>
          </cell>
          <cell r="K189">
            <v>97054.482443537883</v>
          </cell>
          <cell r="L189">
            <v>114735.26646865203</v>
          </cell>
          <cell r="M189">
            <v>135105.58119032459</v>
          </cell>
          <cell r="N189">
            <v>158713.9181254773</v>
          </cell>
          <cell r="O189">
            <v>186298.48105548101</v>
          </cell>
        </row>
        <row r="191">
          <cell r="B191" t="str">
            <v>Liabilities &amp; Shareholders Equity</v>
          </cell>
        </row>
        <row r="192">
          <cell r="B192" t="str">
            <v>Accounts Payable</v>
          </cell>
          <cell r="F192">
            <v>650.54200000000003</v>
          </cell>
          <cell r="H192">
            <v>1633.3209999999999</v>
          </cell>
          <cell r="I192">
            <v>391.68400000000003</v>
          </cell>
          <cell r="J192">
            <v>391.68400000000003</v>
          </cell>
          <cell r="K192">
            <v>2149.6974748858447</v>
          </cell>
          <cell r="L192">
            <v>2622.0565000000001</v>
          </cell>
          <cell r="M192">
            <v>3002.1369863013697</v>
          </cell>
          <cell r="N192">
            <v>3462.8021917808219</v>
          </cell>
          <cell r="O192">
            <v>4004.8700712328769</v>
          </cell>
        </row>
        <row r="193">
          <cell r="B193" t="str">
            <v>Accrued Expenses &amp; Other Current Liabs.</v>
          </cell>
          <cell r="F193">
            <v>5599.9129999999996</v>
          </cell>
          <cell r="H193">
            <v>5381.4880000000003</v>
          </cell>
          <cell r="I193">
            <v>3464.058</v>
          </cell>
          <cell r="J193">
            <v>5500</v>
          </cell>
          <cell r="K193">
            <v>8400</v>
          </cell>
          <cell r="L193">
            <v>10800</v>
          </cell>
          <cell r="M193">
            <v>12523.199999999999</v>
          </cell>
          <cell r="N193">
            <v>14444.832</v>
          </cell>
          <cell r="O193">
            <v>16706.029440000002</v>
          </cell>
        </row>
        <row r="194">
          <cell r="B194" t="str">
            <v>Total Current Liabilities</v>
          </cell>
          <cell r="F194">
            <v>6250.4549999999999</v>
          </cell>
          <cell r="H194">
            <v>7014.8090000000002</v>
          </cell>
          <cell r="I194">
            <v>3855.7420000000002</v>
          </cell>
          <cell r="J194">
            <v>5891.6840000000002</v>
          </cell>
          <cell r="K194">
            <v>10549.697474885845</v>
          </cell>
          <cell r="L194">
            <v>13422.056500000001</v>
          </cell>
          <cell r="M194">
            <v>15525.336986301369</v>
          </cell>
          <cell r="N194">
            <v>17907.634191780824</v>
          </cell>
          <cell r="O194">
            <v>20710.899511232878</v>
          </cell>
        </row>
        <row r="196">
          <cell r="B196" t="str">
            <v>Revolver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B197" t="str">
            <v>Term Loan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B198" t="str">
            <v>Total Long Term Debt</v>
          </cell>
          <cell r="F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B200" t="str">
            <v>Deferred Income Taxes</v>
          </cell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B201" t="str">
            <v>Other Liabilities</v>
          </cell>
          <cell r="F201">
            <v>13264.669</v>
          </cell>
          <cell r="H201">
            <v>13961.69</v>
          </cell>
          <cell r="I201">
            <v>17570.57</v>
          </cell>
          <cell r="J201">
            <v>17570.57</v>
          </cell>
          <cell r="K201">
            <v>17570.57</v>
          </cell>
          <cell r="L201">
            <v>17570.57</v>
          </cell>
          <cell r="M201">
            <v>17570.57</v>
          </cell>
          <cell r="N201">
            <v>17570.57</v>
          </cell>
          <cell r="O201">
            <v>17570.57</v>
          </cell>
        </row>
        <row r="202">
          <cell r="B202" t="str">
            <v>Total Liabilities</v>
          </cell>
          <cell r="F202">
            <v>19515.124</v>
          </cell>
          <cell r="H202">
            <v>20976.499</v>
          </cell>
          <cell r="I202">
            <v>21426.311999999998</v>
          </cell>
          <cell r="J202">
            <v>23462.254000000001</v>
          </cell>
          <cell r="K202">
            <v>28120.267474885844</v>
          </cell>
          <cell r="L202">
            <v>30992.626499999998</v>
          </cell>
          <cell r="M202">
            <v>33095.906986301372</v>
          </cell>
          <cell r="N202">
            <v>35478.204191780824</v>
          </cell>
          <cell r="O202">
            <v>38281.469511232877</v>
          </cell>
        </row>
        <row r="204">
          <cell r="B204" t="str">
            <v>Minority Interest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6">
          <cell r="B206" t="str">
            <v>Acq. Preferred Equity</v>
          </cell>
          <cell r="F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B207" t="str">
            <v>Common Equity</v>
          </cell>
          <cell r="F207">
            <v>25856.465</v>
          </cell>
          <cell r="H207">
            <v>29313.144</v>
          </cell>
          <cell r="I207">
            <v>31722.483</v>
          </cell>
          <cell r="J207">
            <v>35852.425000000003</v>
          </cell>
          <cell r="K207">
            <v>68934.214968652042</v>
          </cell>
          <cell r="L207">
            <v>83742.639968652045</v>
          </cell>
          <cell r="M207">
            <v>102009.67420402322</v>
          </cell>
          <cell r="N207">
            <v>123235.71393369648</v>
          </cell>
          <cell r="O207">
            <v>148017.01154424815</v>
          </cell>
        </row>
        <row r="208">
          <cell r="B208" t="str">
            <v>Stockholders' Equity</v>
          </cell>
          <cell r="F208">
            <v>25856.465</v>
          </cell>
          <cell r="H208">
            <v>29313.144</v>
          </cell>
          <cell r="I208">
            <v>31722.483</v>
          </cell>
          <cell r="J208">
            <v>35852.425000000003</v>
          </cell>
          <cell r="K208">
            <v>68934.214968652042</v>
          </cell>
          <cell r="L208">
            <v>83742.639968652045</v>
          </cell>
          <cell r="M208">
            <v>102009.67420402322</v>
          </cell>
          <cell r="N208">
            <v>123235.71393369648</v>
          </cell>
          <cell r="O208">
            <v>148017.01154424815</v>
          </cell>
        </row>
        <row r="209">
          <cell r="B209" t="str">
            <v>Total Liab. &amp; Equity</v>
          </cell>
          <cell r="F209">
            <v>45371.589</v>
          </cell>
          <cell r="H209">
            <v>50289.642999999996</v>
          </cell>
          <cell r="I209">
            <v>53148.794999999998</v>
          </cell>
          <cell r="J209">
            <v>59314.679000000004</v>
          </cell>
          <cell r="K209">
            <v>97054.482443537883</v>
          </cell>
          <cell r="L209">
            <v>114735.26646865204</v>
          </cell>
          <cell r="M209">
            <v>135105.58119032459</v>
          </cell>
          <cell r="N209">
            <v>158713.9181254773</v>
          </cell>
          <cell r="O209">
            <v>186298.48105548101</v>
          </cell>
        </row>
        <row r="210">
          <cell r="B210" t="str">
            <v>Balance Sheet Check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3">
          <cell r="A213" t="str">
            <v>PROS Revenue Management</v>
          </cell>
        </row>
        <row r="214">
          <cell r="B214" t="str">
            <v>Historical and Projected Statement of Cash Flows</v>
          </cell>
          <cell r="P214" t="str">
            <v>Operating Case: 1</v>
          </cell>
        </row>
        <row r="217">
          <cell r="F217" t="str">
            <v>FYE Dec,</v>
          </cell>
          <cell r="G217" t="str">
            <v>6ME June,</v>
          </cell>
          <cell r="H217" t="str">
            <v>FYE Dec,</v>
          </cell>
          <cell r="I217" t="str">
            <v>6ME June,</v>
          </cell>
          <cell r="J217" t="str">
            <v>Projected Fiscal Year Ending December 31,</v>
          </cell>
        </row>
        <row r="218">
          <cell r="B218" t="str">
            <v>($ in thousands, except per share amounts)</v>
          </cell>
          <cell r="F218">
            <v>2004</v>
          </cell>
          <cell r="G218">
            <v>2005</v>
          </cell>
          <cell r="H218">
            <v>2005</v>
          </cell>
          <cell r="I218">
            <v>2006</v>
          </cell>
          <cell r="J218">
            <v>2006</v>
          </cell>
          <cell r="K218">
            <v>2007</v>
          </cell>
          <cell r="L218">
            <v>2008</v>
          </cell>
          <cell r="M218">
            <v>2009</v>
          </cell>
          <cell r="N218">
            <v>2010</v>
          </cell>
          <cell r="O218">
            <v>2011</v>
          </cell>
        </row>
        <row r="219">
          <cell r="B219" t="str">
            <v>Funds From Operating Activities</v>
          </cell>
        </row>
        <row r="220">
          <cell r="B220" t="str">
            <v>Net Income</v>
          </cell>
          <cell r="F220">
            <v>3655.9189999999981</v>
          </cell>
          <cell r="G220">
            <v>953.87500000000114</v>
          </cell>
          <cell r="H220">
            <v>3439.5270000000019</v>
          </cell>
          <cell r="I220">
            <v>2391.103000000001</v>
          </cell>
          <cell r="J220">
            <v>6220</v>
          </cell>
          <cell r="K220">
            <v>10731.789968652036</v>
          </cell>
          <cell r="L220">
            <v>14808.424999999999</v>
          </cell>
          <cell r="M220">
            <v>18267.034235371175</v>
          </cell>
          <cell r="N220">
            <v>21226.039729673255</v>
          </cell>
          <cell r="O220">
            <v>24781.297610551686</v>
          </cell>
        </row>
        <row r="221">
          <cell r="B221" t="str">
            <v xml:space="preserve">Plus: Depreciation </v>
          </cell>
          <cell r="F221">
            <v>1582.982</v>
          </cell>
          <cell r="G221">
            <v>743.86300000000006</v>
          </cell>
          <cell r="H221">
            <v>1515.3030000000001</v>
          </cell>
          <cell r="I221">
            <v>728.96100000000001</v>
          </cell>
          <cell r="J221">
            <v>1300</v>
          </cell>
          <cell r="K221">
            <v>1281.7263333333333</v>
          </cell>
          <cell r="L221">
            <v>1115.6965</v>
          </cell>
          <cell r="M221">
            <v>1258.7499166666669</v>
          </cell>
          <cell r="N221">
            <v>1393.3577750000002</v>
          </cell>
          <cell r="O221">
            <v>1437.7534910000002</v>
          </cell>
        </row>
        <row r="222">
          <cell r="B222" t="str">
            <v xml:space="preserve">Plus: Amortization 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B223" t="str">
            <v>Plus:  Minority Interest Expense on P&amp;L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B224" t="str">
            <v>Less: Dividends Paid to Minorities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B225" t="str">
            <v>Less: Equity in Affiliates Income on P&amp;L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B226" t="str">
            <v>Plus: Dividend Received from Affiliates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B227" t="str">
            <v>Plus: Non-Cash Dividend on Preferred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B228" t="str">
            <v>Funds From Operations</v>
          </cell>
          <cell r="F228">
            <v>5238.900999999998</v>
          </cell>
          <cell r="G228">
            <v>1697.7380000000012</v>
          </cell>
          <cell r="H228">
            <v>4954.8300000000017</v>
          </cell>
          <cell r="I228">
            <v>3120.0640000000012</v>
          </cell>
          <cell r="J228">
            <v>7520</v>
          </cell>
          <cell r="K228">
            <v>12013.51630198537</v>
          </cell>
          <cell r="L228">
            <v>15924.121499999999</v>
          </cell>
          <cell r="M228">
            <v>19525.784152037842</v>
          </cell>
          <cell r="N228">
            <v>22619.397504673256</v>
          </cell>
          <cell r="O228">
            <v>26219.051101551686</v>
          </cell>
        </row>
        <row r="230">
          <cell r="B230" t="str">
            <v>(Increase) / Decrease in Accounts Receivable</v>
          </cell>
          <cell r="F230">
            <v>-5148.9040000000005</v>
          </cell>
          <cell r="G230">
            <v>471.26700000000011</v>
          </cell>
          <cell r="H230">
            <v>942.70399999999995</v>
          </cell>
          <cell r="I230">
            <v>-430.48</v>
          </cell>
          <cell r="J230">
            <v>0</v>
          </cell>
          <cell r="K230">
            <v>-4606.2514246575338</v>
          </cell>
          <cell r="L230">
            <v>-3561.6438356164381</v>
          </cell>
          <cell r="M230">
            <v>-2557.2602739726044</v>
          </cell>
          <cell r="N230">
            <v>-2851.7369863013701</v>
          </cell>
          <cell r="O230">
            <v>-3355.6583013698655</v>
          </cell>
        </row>
        <row r="231">
          <cell r="B231" t="str">
            <v>(Increase) / Decrease in Inventory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B232" t="str">
            <v>(Increase) / Decrease in Other Current Assets</v>
          </cell>
          <cell r="F232">
            <v>-719.26300000000003</v>
          </cell>
          <cell r="G232">
            <v>352.04199999999997</v>
          </cell>
          <cell r="H232">
            <v>-335.70499999999998</v>
          </cell>
          <cell r="I232">
            <v>-320.37799999999999</v>
          </cell>
          <cell r="J232">
            <v>0</v>
          </cell>
          <cell r="K232">
            <v>-865.90100000000007</v>
          </cell>
          <cell r="L232">
            <v>-600</v>
          </cell>
          <cell r="M232">
            <v>-430.79999999999973</v>
          </cell>
          <cell r="N232">
            <v>-480.40800000000036</v>
          </cell>
          <cell r="O232">
            <v>-565.29936000000043</v>
          </cell>
        </row>
        <row r="233">
          <cell r="B233" t="str">
            <v>Increase / (Decrease) in Accounts Payable</v>
          </cell>
          <cell r="F233">
            <v>2043.62</v>
          </cell>
          <cell r="G233">
            <v>368.83499999999998</v>
          </cell>
          <cell r="H233">
            <v>764.35400000000004</v>
          </cell>
          <cell r="I233">
            <v>-3159.067</v>
          </cell>
          <cell r="J233">
            <v>0</v>
          </cell>
          <cell r="K233">
            <v>1758.0134748858447</v>
          </cell>
          <cell r="L233">
            <v>472.35902511415543</v>
          </cell>
          <cell r="M233">
            <v>380.08048630136955</v>
          </cell>
          <cell r="N233">
            <v>460.6652054794522</v>
          </cell>
          <cell r="O233">
            <v>542.06787945205497</v>
          </cell>
        </row>
        <row r="234">
          <cell r="B234" t="str">
            <v>Increase / (Decrease) in Accrued Expenses &amp; Other Current Liabs.</v>
          </cell>
          <cell r="F234">
            <v>5734.5290000000005</v>
          </cell>
          <cell r="G234">
            <v>-1660.1220000000001</v>
          </cell>
          <cell r="H234">
            <v>697.02099999999996</v>
          </cell>
          <cell r="I234">
            <v>3608.88</v>
          </cell>
          <cell r="J234">
            <v>2035.942</v>
          </cell>
          <cell r="K234">
            <v>2900</v>
          </cell>
          <cell r="L234">
            <v>2400</v>
          </cell>
          <cell r="M234">
            <v>1723.1999999999989</v>
          </cell>
          <cell r="N234">
            <v>1921.6320000000014</v>
          </cell>
          <cell r="O234">
            <v>2261.1974400000017</v>
          </cell>
        </row>
        <row r="235">
          <cell r="B235" t="str">
            <v>(Increase) Decrease in Working Capital</v>
          </cell>
          <cell r="F235">
            <v>1909.982</v>
          </cell>
          <cell r="G235">
            <v>-467.97800000000007</v>
          </cell>
          <cell r="H235">
            <v>2068.3739999999998</v>
          </cell>
          <cell r="I235">
            <v>-301.04500000000007</v>
          </cell>
          <cell r="J235">
            <v>2035.942</v>
          </cell>
          <cell r="K235">
            <v>-814.13894977168911</v>
          </cell>
          <cell r="L235">
            <v>-1289.2848105022827</v>
          </cell>
          <cell r="M235">
            <v>-884.77978767123568</v>
          </cell>
          <cell r="N235">
            <v>-949.84778082191679</v>
          </cell>
          <cell r="O235">
            <v>-1117.6923419178092</v>
          </cell>
        </row>
        <row r="237">
          <cell r="B237" t="str">
            <v>Change in Other Assets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B238" t="str">
            <v>Change in Deferred Income Taxes</v>
          </cell>
          <cell r="F238">
            <v>-211.953</v>
          </cell>
          <cell r="G238">
            <v>0</v>
          </cell>
          <cell r="H238">
            <v>-98.269000000000005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B239" t="str">
            <v>Change in Other Liabilities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B240" t="str">
            <v>Other Cash Flows</v>
          </cell>
          <cell r="F240">
            <v>-211.953</v>
          </cell>
          <cell r="G240">
            <v>0</v>
          </cell>
          <cell r="H240">
            <v>-98.269000000000005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B241" t="str">
            <v>Cash Flow From Operating Activities</v>
          </cell>
          <cell r="F241">
            <v>6936.9299999999985</v>
          </cell>
          <cell r="G241">
            <v>1229.7600000000011</v>
          </cell>
          <cell r="H241">
            <v>6924.9350000000013</v>
          </cell>
          <cell r="I241">
            <v>2819.0190000000011</v>
          </cell>
          <cell r="J241">
            <v>9555.9419999999991</v>
          </cell>
          <cell r="K241">
            <v>11199.37735221368</v>
          </cell>
          <cell r="L241">
            <v>14634.836689497717</v>
          </cell>
          <cell r="M241">
            <v>18641.004364366607</v>
          </cell>
          <cell r="N241">
            <v>21669.549723851338</v>
          </cell>
          <cell r="O241">
            <v>25101.358759633877</v>
          </cell>
        </row>
        <row r="243">
          <cell r="B243" t="str">
            <v>Funds From Investing Activities</v>
          </cell>
        </row>
        <row r="244">
          <cell r="B244" t="str">
            <v>Additions to PP&amp;E</v>
          </cell>
          <cell r="F244">
            <v>-1292.655</v>
          </cell>
          <cell r="G244">
            <v>-516.16300000000001</v>
          </cell>
          <cell r="H244">
            <v>-766.35900000000004</v>
          </cell>
          <cell r="I244">
            <v>-372.43799999999999</v>
          </cell>
          <cell r="J244">
            <v>-1175</v>
          </cell>
          <cell r="K244">
            <v>-1100</v>
          </cell>
          <cell r="L244">
            <v>-1199</v>
          </cell>
          <cell r="M244">
            <v>-1306.9100000000001</v>
          </cell>
          <cell r="N244">
            <v>-1424.5319000000002</v>
          </cell>
          <cell r="O244">
            <v>-1552.7397710000002</v>
          </cell>
        </row>
        <row r="245">
          <cell r="B245" t="str">
            <v>Other Capex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B246" t="str">
            <v>Cash Flow From Investing Activities</v>
          </cell>
          <cell r="F246">
            <v>-1292.655</v>
          </cell>
          <cell r="G246">
            <v>-516.16300000000001</v>
          </cell>
          <cell r="H246">
            <v>-766.35900000000004</v>
          </cell>
          <cell r="I246">
            <v>-372.43799999999999</v>
          </cell>
          <cell r="J246">
            <v>-1175</v>
          </cell>
          <cell r="K246">
            <v>-1100</v>
          </cell>
          <cell r="L246">
            <v>-1199</v>
          </cell>
          <cell r="M246">
            <v>-1306.9100000000001</v>
          </cell>
          <cell r="N246">
            <v>-1424.5319000000002</v>
          </cell>
          <cell r="O246">
            <v>-1552.7397710000002</v>
          </cell>
        </row>
        <row r="248">
          <cell r="B248" t="str">
            <v>Free Cash Flow (Cash Available to Service Total Debt)</v>
          </cell>
          <cell r="F248">
            <v>5644.2749999999987</v>
          </cell>
          <cell r="G248">
            <v>713.59700000000112</v>
          </cell>
          <cell r="H248">
            <v>6158.5760000000009</v>
          </cell>
          <cell r="I248">
            <v>2446.581000000001</v>
          </cell>
          <cell r="J248">
            <v>8380.9419999999991</v>
          </cell>
          <cell r="K248">
            <v>10099.37735221368</v>
          </cell>
          <cell r="L248">
            <v>13435.836689497717</v>
          </cell>
          <cell r="M248">
            <v>17334.094364366607</v>
          </cell>
          <cell r="N248">
            <v>20245.017823851336</v>
          </cell>
          <cell r="O248">
            <v>23548.618988633876</v>
          </cell>
        </row>
        <row r="250">
          <cell r="B250" t="str">
            <v>Funds From Financing Activities</v>
          </cell>
        </row>
        <row r="251">
          <cell r="B251" t="str">
            <v>Additional Borrowings / (Mandatory Repayments)</v>
          </cell>
          <cell r="F251">
            <v>-180.96600000000001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B252" t="str">
            <v>Revolver Drawdown / (Repayments)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B253" t="str">
            <v>Total Optional Debt Repayments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B254" t="str">
            <v>Common Stock Dividends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B255" t="str">
            <v>Equity Issuances / (Repurchases)</v>
          </cell>
          <cell r="F255">
            <v>4.5</v>
          </cell>
          <cell r="G255">
            <v>16.085000000000001</v>
          </cell>
          <cell r="H255">
            <v>17.152000000000001</v>
          </cell>
          <cell r="I255">
            <v>18.236000000000001</v>
          </cell>
          <cell r="J255">
            <v>18.236000000000001</v>
          </cell>
          <cell r="K255">
            <v>22350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B256" t="str">
            <v>Cash Flow From Financing Activities</v>
          </cell>
          <cell r="F256">
            <v>-176.46600000000001</v>
          </cell>
          <cell r="G256">
            <v>16.085000000000001</v>
          </cell>
          <cell r="H256">
            <v>17.152000000000001</v>
          </cell>
          <cell r="I256">
            <v>18.236000000000001</v>
          </cell>
          <cell r="J256">
            <v>18.236000000000001</v>
          </cell>
          <cell r="K256">
            <v>22350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8">
          <cell r="B258" t="str">
            <v>Change in Cash &amp; Equivalents</v>
          </cell>
          <cell r="F258">
            <v>5467.8089999999984</v>
          </cell>
          <cell r="G258">
            <v>729.68200000000115</v>
          </cell>
          <cell r="H258">
            <v>6175.728000000001</v>
          </cell>
          <cell r="I258">
            <v>2464.8170000000009</v>
          </cell>
          <cell r="J258">
            <v>8399.1779999999999</v>
          </cell>
          <cell r="K258">
            <v>32449.37735221368</v>
          </cell>
          <cell r="L258">
            <v>13435.836689497717</v>
          </cell>
          <cell r="M258">
            <v>17334.094364366607</v>
          </cell>
          <cell r="N258">
            <v>20245.017823851336</v>
          </cell>
          <cell r="O258">
            <v>23548.618988633876</v>
          </cell>
        </row>
        <row r="260">
          <cell r="A260" t="str">
            <v>PROS Revenue Management</v>
          </cell>
        </row>
        <row r="261">
          <cell r="B261" t="str">
            <v>Projected Balance Sheet Drivers and Credit Summary</v>
          </cell>
          <cell r="P261" t="str">
            <v>Operating Case: 1</v>
          </cell>
        </row>
        <row r="264">
          <cell r="B264" t="str">
            <v>BALANCE SHEET DRIVERS</v>
          </cell>
          <cell r="F264" t="str">
            <v>FYE Dec,</v>
          </cell>
          <cell r="H264" t="str">
            <v>FYE Dec,</v>
          </cell>
          <cell r="J264" t="str">
            <v>Projected Fiscal Year Ending December 31,</v>
          </cell>
        </row>
        <row r="265">
          <cell r="B265" t="str">
            <v>($ in thousands, except per share amounts)</v>
          </cell>
          <cell r="F265">
            <v>2004</v>
          </cell>
          <cell r="H265">
            <v>2005</v>
          </cell>
          <cell r="J265">
            <v>2006</v>
          </cell>
          <cell r="K265">
            <v>2007</v>
          </cell>
          <cell r="L265">
            <v>2008</v>
          </cell>
          <cell r="M265">
            <v>2009</v>
          </cell>
          <cell r="N265">
            <v>2010</v>
          </cell>
          <cell r="O265">
            <v>2011</v>
          </cell>
        </row>
        <row r="266">
          <cell r="B266" t="str">
            <v>Working Capital Drivers</v>
          </cell>
        </row>
        <row r="267">
          <cell r="B267" t="str">
            <v>Total Revenue</v>
          </cell>
          <cell r="F267">
            <v>32445.802</v>
          </cell>
          <cell r="H267">
            <v>35129.760999999999</v>
          </cell>
          <cell r="J267">
            <v>47000</v>
          </cell>
          <cell r="K267">
            <v>70000</v>
          </cell>
          <cell r="L267">
            <v>90000</v>
          </cell>
          <cell r="M267">
            <v>104360</v>
          </cell>
          <cell r="N267">
            <v>120373.6</v>
          </cell>
          <cell r="O267">
            <v>139216.91200000001</v>
          </cell>
        </row>
        <row r="268">
          <cell r="B268" t="str">
            <v>Total COGS</v>
          </cell>
          <cell r="F268">
            <v>11805.53</v>
          </cell>
          <cell r="H268">
            <v>11865.612999999999</v>
          </cell>
          <cell r="J268">
            <v>15525</v>
          </cell>
          <cell r="K268">
            <v>22418.273666666668</v>
          </cell>
          <cell r="L268">
            <v>27344.303500000002</v>
          </cell>
          <cell r="M268">
            <v>31308</v>
          </cell>
          <cell r="N268">
            <v>36112.080000000002</v>
          </cell>
          <cell r="O268">
            <v>41765.073600000003</v>
          </cell>
        </row>
        <row r="270">
          <cell r="B270" t="str">
            <v>Working Capital Assumptions</v>
          </cell>
        </row>
        <row r="271">
          <cell r="B271" t="str">
            <v>Accounts Receivable Days (Sales)</v>
          </cell>
          <cell r="F271">
            <v>94.177976861228473</v>
          </cell>
          <cell r="H271">
            <v>77.187915682090747</v>
          </cell>
          <cell r="J271">
            <v>61.036558085106385</v>
          </cell>
          <cell r="K271">
            <v>65</v>
          </cell>
          <cell r="L271">
            <v>65</v>
          </cell>
          <cell r="M271">
            <v>65</v>
          </cell>
          <cell r="N271">
            <v>65</v>
          </cell>
          <cell r="O271">
            <v>65</v>
          </cell>
        </row>
        <row r="272">
          <cell r="B272" t="str">
            <v>Inventory Days (COGS)</v>
          </cell>
          <cell r="F272">
            <v>0</v>
          </cell>
          <cell r="H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B273" t="str">
            <v>Other Current Assets (% Total Revenue)</v>
          </cell>
          <cell r="F273">
            <v>3.2282080744991289E-2</v>
          </cell>
          <cell r="H273">
            <v>3.8410594367550635E-2</v>
          </cell>
          <cell r="J273">
            <v>2.6257425531914892E-2</v>
          </cell>
          <cell r="K273">
            <v>0.03</v>
          </cell>
          <cell r="L273">
            <v>0.03</v>
          </cell>
          <cell r="M273">
            <v>0.03</v>
          </cell>
          <cell r="N273">
            <v>0.03</v>
          </cell>
          <cell r="O273">
            <v>0.03</v>
          </cell>
        </row>
        <row r="274">
          <cell r="B274" t="str">
            <v>Accounts Payable Days (COGS)</v>
          </cell>
          <cell r="F274">
            <v>20.113271492258288</v>
          </cell>
          <cell r="H274">
            <v>50.242845860555207</v>
          </cell>
          <cell r="J274">
            <v>9.2086737520128832</v>
          </cell>
          <cell r="K274">
            <v>35</v>
          </cell>
          <cell r="L274">
            <v>35</v>
          </cell>
          <cell r="M274">
            <v>35</v>
          </cell>
          <cell r="N274">
            <v>35</v>
          </cell>
          <cell r="O274">
            <v>35</v>
          </cell>
        </row>
        <row r="275">
          <cell r="B275" t="str">
            <v>Accrued Expenses &amp; Other Current Liabs. (% Total Revenue)</v>
          </cell>
          <cell r="F275">
            <v>0.17259283650932714</v>
          </cell>
          <cell r="H275">
            <v>0.15318885887097269</v>
          </cell>
          <cell r="J275">
            <v>0.11702127659574468</v>
          </cell>
          <cell r="K275">
            <v>0.12</v>
          </cell>
          <cell r="L275">
            <v>0.12</v>
          </cell>
          <cell r="M275">
            <v>0.12</v>
          </cell>
          <cell r="N275">
            <v>0.12</v>
          </cell>
          <cell r="O275">
            <v>0.12</v>
          </cell>
        </row>
        <row r="277">
          <cell r="B277" t="str">
            <v>Working Capital Accounts</v>
          </cell>
        </row>
        <row r="278">
          <cell r="B278" t="str">
            <v>Accounts Receivable</v>
          </cell>
          <cell r="F278">
            <v>8371.7260000000006</v>
          </cell>
          <cell r="H278">
            <v>7429.0219999999999</v>
          </cell>
          <cell r="J278">
            <v>7859.5020000000004</v>
          </cell>
          <cell r="K278">
            <v>12465.753424657534</v>
          </cell>
          <cell r="L278">
            <v>16027.397260273972</v>
          </cell>
          <cell r="M278">
            <v>18584.657534246577</v>
          </cell>
          <cell r="N278">
            <v>21436.394520547947</v>
          </cell>
          <cell r="O278">
            <v>24792.052821917812</v>
          </cell>
        </row>
        <row r="279">
          <cell r="B279" t="str">
            <v>Inventory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B280" t="str">
            <v>Other Current Assets</v>
          </cell>
          <cell r="F280">
            <v>1047.4179999999999</v>
          </cell>
          <cell r="H280">
            <v>1349.355</v>
          </cell>
          <cell r="J280">
            <v>1234.0989999999999</v>
          </cell>
          <cell r="K280">
            <v>2100</v>
          </cell>
          <cell r="L280">
            <v>2700</v>
          </cell>
          <cell r="M280">
            <v>3130.7999999999997</v>
          </cell>
          <cell r="N280">
            <v>3611.2080000000001</v>
          </cell>
          <cell r="O280">
            <v>4176.5073600000005</v>
          </cell>
        </row>
        <row r="281">
          <cell r="B281" t="str">
            <v>Accounts Payable</v>
          </cell>
          <cell r="F281">
            <v>650.54200000000003</v>
          </cell>
          <cell r="H281">
            <v>1633.3209999999999</v>
          </cell>
          <cell r="J281">
            <v>391.68400000000003</v>
          </cell>
          <cell r="K281">
            <v>2149.6974748858447</v>
          </cell>
          <cell r="L281">
            <v>2622.0565000000001</v>
          </cell>
          <cell r="M281">
            <v>3002.1369863013697</v>
          </cell>
          <cell r="N281">
            <v>3462.8021917808219</v>
          </cell>
          <cell r="O281">
            <v>4004.8700712328769</v>
          </cell>
        </row>
        <row r="282">
          <cell r="B282" t="str">
            <v>Accrued Expenses &amp; Other Current Liabs.</v>
          </cell>
          <cell r="F282">
            <v>5599.9129999999996</v>
          </cell>
          <cell r="H282">
            <v>5381.4880000000003</v>
          </cell>
          <cell r="J282">
            <v>5500</v>
          </cell>
          <cell r="K282">
            <v>8400</v>
          </cell>
          <cell r="L282">
            <v>10800</v>
          </cell>
          <cell r="M282">
            <v>12523.199999999999</v>
          </cell>
          <cell r="N282">
            <v>14444.832</v>
          </cell>
          <cell r="O282">
            <v>16706.029440000002</v>
          </cell>
        </row>
        <row r="283">
          <cell r="B283" t="str">
            <v>Total Working Capital</v>
          </cell>
          <cell r="F283">
            <v>3168.6890000000012</v>
          </cell>
          <cell r="H283">
            <v>1763.5680000000002</v>
          </cell>
          <cell r="J283">
            <v>3201.9170000000013</v>
          </cell>
          <cell r="K283">
            <v>4016.0559497716895</v>
          </cell>
          <cell r="L283">
            <v>5305.3407602739735</v>
          </cell>
          <cell r="M283">
            <v>6190.1205479452092</v>
          </cell>
          <cell r="N283">
            <v>7139.9683287671232</v>
          </cell>
          <cell r="O283">
            <v>8257.6606706849343</v>
          </cell>
        </row>
        <row r="285">
          <cell r="B285" t="str">
            <v>PP&amp;E Drivers</v>
          </cell>
        </row>
        <row r="286">
          <cell r="B286" t="str">
            <v>Total Capex</v>
          </cell>
          <cell r="K286">
            <v>1100</v>
          </cell>
          <cell r="L286">
            <v>1199</v>
          </cell>
          <cell r="M286">
            <v>1306.9100000000001</v>
          </cell>
          <cell r="N286">
            <v>1424.5319000000002</v>
          </cell>
          <cell r="O286">
            <v>1552.7397710000002</v>
          </cell>
        </row>
        <row r="287">
          <cell r="B287" t="str">
            <v>Total Capex (% Total Revenue)</v>
          </cell>
          <cell r="K287">
            <v>1.5714285714285715E-2</v>
          </cell>
          <cell r="L287">
            <v>1.3322222222222221E-2</v>
          </cell>
          <cell r="M287">
            <v>1.2523093139133768E-2</v>
          </cell>
          <cell r="N287">
            <v>1.1834255185522408E-2</v>
          </cell>
          <cell r="O287">
            <v>1.1153384662058875E-2</v>
          </cell>
        </row>
        <row r="288">
          <cell r="B288" t="str">
            <v>Depreciation</v>
          </cell>
          <cell r="K288">
            <v>1281.7263333333333</v>
          </cell>
          <cell r="L288">
            <v>1115.6965</v>
          </cell>
          <cell r="M288">
            <v>1258.7499166666669</v>
          </cell>
          <cell r="N288">
            <v>1393.3577750000002</v>
          </cell>
          <cell r="O288">
            <v>1437.7534910000002</v>
          </cell>
        </row>
        <row r="289">
          <cell r="B289" t="str">
            <v>Depreciation (% Total Revenue)</v>
          </cell>
          <cell r="K289">
            <v>1.831037619047619E-2</v>
          </cell>
          <cell r="L289">
            <v>1.2396627777777778E-2</v>
          </cell>
          <cell r="M289">
            <v>1.2061612846556793E-2</v>
          </cell>
          <cell r="N289">
            <v>1.1575277095642236E-2</v>
          </cell>
          <cell r="O289">
            <v>1.0327434148230497E-2</v>
          </cell>
        </row>
        <row r="290">
          <cell r="B290" t="str">
            <v>Depreciation (% Total Capex)</v>
          </cell>
          <cell r="K290">
            <v>1.1652057575757575</v>
          </cell>
          <cell r="L290">
            <v>0.93052251876563807</v>
          </cell>
          <cell r="M290">
            <v>0.96314965580389378</v>
          </cell>
          <cell r="N290">
            <v>0.97811623242694667</v>
          </cell>
          <cell r="O290">
            <v>0.92594620029218011</v>
          </cell>
        </row>
        <row r="292">
          <cell r="B292" t="str">
            <v>CREDIT STATISTICS</v>
          </cell>
        </row>
        <row r="294">
          <cell r="B294" t="str">
            <v>Total Debt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B295" t="str">
            <v>Net Debt</v>
          </cell>
          <cell r="J295">
            <v>-46888.981</v>
          </cell>
          <cell r="K295">
            <v>-79338.358352213676</v>
          </cell>
          <cell r="L295">
            <v>-92774.195041711399</v>
          </cell>
          <cell r="M295">
            <v>-110108.28940607801</v>
          </cell>
          <cell r="N295">
            <v>-130353.30722992934</v>
          </cell>
          <cell r="O295">
            <v>-153901.92621856323</v>
          </cell>
        </row>
        <row r="296">
          <cell r="B296" t="str">
            <v>Total Capitalization</v>
          </cell>
          <cell r="J296">
            <v>35852.425000000003</v>
          </cell>
          <cell r="K296">
            <v>68934.214968652042</v>
          </cell>
          <cell r="L296">
            <v>83742.639968652045</v>
          </cell>
          <cell r="M296">
            <v>102009.67420402322</v>
          </cell>
          <cell r="N296">
            <v>123235.71393369648</v>
          </cell>
          <cell r="O296">
            <v>148017.01154424815</v>
          </cell>
        </row>
        <row r="297">
          <cell r="B297" t="str">
            <v>FFO(1)</v>
          </cell>
          <cell r="J297">
            <v>7520</v>
          </cell>
          <cell r="K297">
            <v>12013.516301985368</v>
          </cell>
          <cell r="L297">
            <v>15924.121499999999</v>
          </cell>
          <cell r="M297">
            <v>19525.784152037842</v>
          </cell>
          <cell r="N297">
            <v>22619.397504673256</v>
          </cell>
          <cell r="O297">
            <v>26219.051101551686</v>
          </cell>
        </row>
        <row r="299">
          <cell r="B299" t="str">
            <v>EBITDA</v>
          </cell>
          <cell r="J299">
            <v>7575</v>
          </cell>
          <cell r="K299">
            <v>12681.726333333332</v>
          </cell>
          <cell r="L299">
            <v>18855.696499999998</v>
          </cell>
          <cell r="M299">
            <v>21915.599999999999</v>
          </cell>
          <cell r="N299">
            <v>25278.456000000006</v>
          </cell>
          <cell r="O299">
            <v>29235.551520000008</v>
          </cell>
        </row>
        <row r="300">
          <cell r="B300" t="str">
            <v>Total Capex</v>
          </cell>
          <cell r="J300">
            <v>1100</v>
          </cell>
          <cell r="K300">
            <v>1100</v>
          </cell>
          <cell r="L300">
            <v>1199</v>
          </cell>
          <cell r="M300">
            <v>1306.9100000000001</v>
          </cell>
          <cell r="N300">
            <v>1424.5319000000002</v>
          </cell>
          <cell r="O300">
            <v>1552.7397710000002</v>
          </cell>
        </row>
        <row r="301">
          <cell r="B301" t="str">
            <v>Total Interest Expense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3">
          <cell r="B303" t="str">
            <v>Total Debt/Total Capitalization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5">
          <cell r="B305" t="str">
            <v>Total Debt/EBITDA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B306" t="str">
            <v>Net Debt/EBITDA</v>
          </cell>
          <cell r="J306">
            <v>-6.1899644884488447</v>
          </cell>
          <cell r="K306">
            <v>-6.2561165780463552</v>
          </cell>
          <cell r="L306">
            <v>-4.9202210611372221</v>
          </cell>
          <cell r="M306">
            <v>-5.0241968919891775</v>
          </cell>
          <cell r="N306">
            <v>-5.1566957740587211</v>
          </cell>
          <cell r="O306">
            <v>-5.2642046486887404</v>
          </cell>
        </row>
        <row r="307">
          <cell r="B307" t="str">
            <v>EBITDA/Total Interest Expense</v>
          </cell>
          <cell r="J307" t="str">
            <v>--</v>
          </cell>
          <cell r="K307" t="str">
            <v>--</v>
          </cell>
          <cell r="L307" t="str">
            <v>--</v>
          </cell>
          <cell r="M307" t="str">
            <v>--</v>
          </cell>
          <cell r="N307" t="str">
            <v>--</v>
          </cell>
          <cell r="O307" t="str">
            <v>--</v>
          </cell>
        </row>
        <row r="308">
          <cell r="B308" t="str">
            <v>(1) Defined as Funds from Operating Activity before changes in working capital</v>
          </cell>
        </row>
        <row r="309">
          <cell r="A309" t="str">
            <v>PROS Revenue Management</v>
          </cell>
        </row>
        <row r="310">
          <cell r="B310" t="str">
            <v>Projected Debt and Cash Schedules Summary</v>
          </cell>
          <cell r="P310" t="str">
            <v>Operating Case: 1</v>
          </cell>
        </row>
        <row r="313">
          <cell r="J313" t="str">
            <v>Projected Fiscal Year Ending December 31,</v>
          </cell>
        </row>
        <row r="314">
          <cell r="B314" t="str">
            <v>Free Cash Flow (Cash Available to Service Total Debt)</v>
          </cell>
          <cell r="J314">
            <v>2006</v>
          </cell>
          <cell r="K314">
            <v>2007</v>
          </cell>
          <cell r="L314">
            <v>2008</v>
          </cell>
          <cell r="M314">
            <v>2009</v>
          </cell>
          <cell r="N314">
            <v>2010</v>
          </cell>
          <cell r="O314">
            <v>2011</v>
          </cell>
        </row>
        <row r="315">
          <cell r="B315" t="str">
            <v>Issuance / (Repayment) Summary</v>
          </cell>
        </row>
        <row r="317">
          <cell r="B317" t="str">
            <v>Cash Available to Paydown Debt after Mandatory Amortizations</v>
          </cell>
          <cell r="K317">
            <v>89338.358352213676</v>
          </cell>
          <cell r="L317">
            <v>102774.1950417114</v>
          </cell>
          <cell r="M317">
            <v>120108.28940607801</v>
          </cell>
          <cell r="N317">
            <v>140353.30722992934</v>
          </cell>
          <cell r="O317">
            <v>163901.92621856323</v>
          </cell>
        </row>
        <row r="319">
          <cell r="B319" t="str">
            <v>Issuance / (Repayment) on Revolver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B320" t="str">
            <v>Issuance / (Repayment) on Term Loan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B321" t="str">
            <v>Total Issuance / (Repayment)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3">
          <cell r="B323" t="str">
            <v>Debt Summary Ending Balances</v>
          </cell>
        </row>
        <row r="324">
          <cell r="B324" t="str">
            <v>Revolver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B325" t="str">
            <v>Term Loan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B326" t="str">
            <v>Total Debt Outstanding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8">
          <cell r="B328" t="str">
            <v>Preferred Equity Ending Balance</v>
          </cell>
        </row>
        <row r="329">
          <cell r="B329" t="str">
            <v>Acq. Preferred Equity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1">
          <cell r="B331" t="str">
            <v>Cash &amp; Equivalents</v>
          </cell>
          <cell r="J331">
            <v>46888.981</v>
          </cell>
          <cell r="K331">
            <v>79338.358352213676</v>
          </cell>
          <cell r="L331">
            <v>92774.195041711399</v>
          </cell>
          <cell r="M331">
            <v>110108.28940607801</v>
          </cell>
          <cell r="N331">
            <v>130353.30722992934</v>
          </cell>
          <cell r="O331">
            <v>153901.92621856323</v>
          </cell>
        </row>
        <row r="334">
          <cell r="A334" t="str">
            <v>PROS Revenue Management</v>
          </cell>
        </row>
        <row r="335">
          <cell r="B335" t="str">
            <v>Projected Debt and Cash Schedules</v>
          </cell>
          <cell r="P335" t="str">
            <v>Operating Case: 1</v>
          </cell>
        </row>
        <row r="338">
          <cell r="J338" t="str">
            <v>Projected Fiscal Year Ending December 31,</v>
          </cell>
        </row>
        <row r="339">
          <cell r="B339" t="str">
            <v>($ in thousands, except per share amounts)</v>
          </cell>
          <cell r="J339">
            <v>2006</v>
          </cell>
          <cell r="K339">
            <v>2007</v>
          </cell>
          <cell r="L339">
            <v>2008</v>
          </cell>
          <cell r="M339">
            <v>2009</v>
          </cell>
          <cell r="N339">
            <v>2010</v>
          </cell>
          <cell r="O339">
            <v>2011</v>
          </cell>
        </row>
        <row r="340">
          <cell r="B340" t="str">
            <v>Debt Amortization Detail</v>
          </cell>
        </row>
        <row r="341">
          <cell r="B341" t="str">
            <v>Cash &amp; Cash Equivalents - Beginning of Period</v>
          </cell>
          <cell r="K341">
            <v>46888.981</v>
          </cell>
          <cell r="L341">
            <v>79338.358352213676</v>
          </cell>
          <cell r="M341">
            <v>92774.195041711399</v>
          </cell>
          <cell r="N341">
            <v>110108.28940607801</v>
          </cell>
          <cell r="O341">
            <v>130353.30722992934</v>
          </cell>
        </row>
        <row r="342">
          <cell r="B342" t="str">
            <v>Minimum Operating Cash Requirement (WC Cash - Enter as Negative)</v>
          </cell>
          <cell r="K342">
            <v>10000</v>
          </cell>
          <cell r="L342">
            <v>10000</v>
          </cell>
          <cell r="M342">
            <v>10000</v>
          </cell>
          <cell r="N342">
            <v>10000</v>
          </cell>
          <cell r="O342">
            <v>10000</v>
          </cell>
        </row>
        <row r="343">
          <cell r="B343" t="str">
            <v>Free Cash Flow (Cash Available to Service Total Debt)</v>
          </cell>
          <cell r="K343">
            <v>10099.37735221368</v>
          </cell>
          <cell r="L343">
            <v>13435.836689497717</v>
          </cell>
          <cell r="M343">
            <v>17334.094364366607</v>
          </cell>
          <cell r="N343">
            <v>20245.017823851336</v>
          </cell>
          <cell r="O343">
            <v>23548.618988633876</v>
          </cell>
        </row>
        <row r="344">
          <cell r="B344" t="str">
            <v>Additional Borrowings / (Mandatory Repayments)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B345" t="str">
            <v>Common Stock Dividends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B346" t="str">
            <v>Equity Issuances / (Repurchases)</v>
          </cell>
          <cell r="K346">
            <v>22350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B347" t="str">
            <v xml:space="preserve">   Net Cash Available to Service Total Debt / (Funds Required)</v>
          </cell>
          <cell r="K347">
            <v>89338.358352213676</v>
          </cell>
          <cell r="L347">
            <v>102774.1950417114</v>
          </cell>
          <cell r="M347">
            <v>120108.28940607801</v>
          </cell>
          <cell r="N347">
            <v>140353.30722992934</v>
          </cell>
          <cell r="O347">
            <v>163901.92621856323</v>
          </cell>
        </row>
        <row r="349">
          <cell r="B349" t="str">
            <v>Revolver</v>
          </cell>
        </row>
        <row r="350">
          <cell r="B350" t="str">
            <v>Beginning Balance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B351" t="str">
            <v>Revolver Drawdown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B352" t="str">
            <v>Revolver Repayments</v>
          </cell>
          <cell r="D352" t="str">
            <v>Sweep</v>
          </cell>
          <cell r="F352">
            <v>0.5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B353" t="str">
            <v xml:space="preserve">   Ending Balance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B354" t="str">
            <v>Average Balance</v>
          </cell>
          <cell r="D354" t="str">
            <v>Average Interest?</v>
          </cell>
          <cell r="F354">
            <v>1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B355" t="str">
            <v>Interest Rate on Revolver Debt</v>
          </cell>
          <cell r="K355">
            <v>7.425000000000001E-2</v>
          </cell>
          <cell r="L355">
            <v>7.425000000000001E-2</v>
          </cell>
          <cell r="M355">
            <v>7.425000000000001E-2</v>
          </cell>
          <cell r="N355">
            <v>7.425000000000001E-2</v>
          </cell>
          <cell r="O355">
            <v>7.425000000000001E-2</v>
          </cell>
        </row>
        <row r="356">
          <cell r="B356" t="str">
            <v>Interest Expense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8">
          <cell r="B358" t="str">
            <v>Cash Available to Service Term Loan, Post-Voluntary Repayment/(Drawdown) of Revolver</v>
          </cell>
          <cell r="K358">
            <v>89338.358352213676</v>
          </cell>
          <cell r="L358">
            <v>102774.1950417114</v>
          </cell>
          <cell r="M358">
            <v>120108.28940607801</v>
          </cell>
          <cell r="N358">
            <v>140353.30722992934</v>
          </cell>
          <cell r="O358">
            <v>163901.92621856323</v>
          </cell>
        </row>
        <row r="360">
          <cell r="B360" t="str">
            <v>Term Loan</v>
          </cell>
          <cell r="D360" t="str">
            <v>Amortize ?</v>
          </cell>
          <cell r="F360">
            <v>0</v>
          </cell>
        </row>
        <row r="361">
          <cell r="B361" t="str">
            <v>Beginning Balance</v>
          </cell>
          <cell r="D361" t="str">
            <v>Years to Amortize</v>
          </cell>
          <cell r="F361">
            <v>5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B362" t="str">
            <v xml:space="preserve">Additional Borrowings 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B363" t="str">
            <v>Mandatory Repayments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B364" t="str">
            <v>Optional Repayments</v>
          </cell>
          <cell r="D364" t="str">
            <v>Optional Repayments?</v>
          </cell>
          <cell r="F364">
            <v>1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B365" t="str">
            <v xml:space="preserve">   Ending Balance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B366" t="str">
            <v>Average Balance</v>
          </cell>
          <cell r="D366" t="str">
            <v>Average Interest?</v>
          </cell>
          <cell r="F366">
            <v>1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B367" t="str">
            <v xml:space="preserve">Interest Rate </v>
          </cell>
          <cell r="K367">
            <v>7.425000000000001E-2</v>
          </cell>
          <cell r="L367">
            <v>7.425000000000001E-2</v>
          </cell>
          <cell r="M367">
            <v>7.425000000000001E-2</v>
          </cell>
          <cell r="N367">
            <v>7.425000000000001E-2</v>
          </cell>
          <cell r="O367">
            <v>7.425000000000001E-2</v>
          </cell>
        </row>
        <row r="368">
          <cell r="B368" t="str">
            <v>Interest Expense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70">
          <cell r="K370">
            <v>89338.358352213676</v>
          </cell>
          <cell r="L370">
            <v>102774.1950417114</v>
          </cell>
          <cell r="M370">
            <v>120108.28940607801</v>
          </cell>
          <cell r="N370">
            <v>140353.30722992934</v>
          </cell>
          <cell r="O370">
            <v>163901.92621856323</v>
          </cell>
        </row>
        <row r="372">
          <cell r="B372" t="str">
            <v>Acq. Preferred Equity</v>
          </cell>
          <cell r="D372" t="str">
            <v>PIK for How Many Years?</v>
          </cell>
          <cell r="F372">
            <v>0</v>
          </cell>
        </row>
        <row r="373">
          <cell r="B373" t="str">
            <v>Beginning Balance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B374" t="str">
            <v>Dividend Accretion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B375" t="str">
            <v xml:space="preserve">   Ending Balance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B376" t="str">
            <v>Average Balance</v>
          </cell>
          <cell r="D376" t="str">
            <v>Average Interest?</v>
          </cell>
          <cell r="F376">
            <v>1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B377" t="str">
            <v xml:space="preserve">Dividend Rate 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B378" t="str">
            <v>Preferred Dividends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81">
          <cell r="A381" t="str">
            <v>PROS Revenue Management</v>
          </cell>
        </row>
        <row r="382">
          <cell r="B382" t="str">
            <v>Projected Debt and Cash Schedules (Continued)</v>
          </cell>
          <cell r="P382" t="str">
            <v>Operating Case: 1</v>
          </cell>
        </row>
        <row r="385">
          <cell r="J385" t="str">
            <v>Projected Fiscal Year Ending December 31,</v>
          </cell>
        </row>
        <row r="386">
          <cell r="B386" t="str">
            <v>($ in thousands, except per share amounts)</v>
          </cell>
          <cell r="J386">
            <v>2006</v>
          </cell>
          <cell r="K386">
            <v>2007</v>
          </cell>
          <cell r="L386">
            <v>2008</v>
          </cell>
          <cell r="M386">
            <v>2009</v>
          </cell>
          <cell r="N386">
            <v>2010</v>
          </cell>
          <cell r="O386">
            <v>2011</v>
          </cell>
        </row>
        <row r="387">
          <cell r="B387" t="str">
            <v>Cash &amp; Equivalents</v>
          </cell>
        </row>
        <row r="388">
          <cell r="B388" t="str">
            <v>Beginning Balance</v>
          </cell>
          <cell r="K388">
            <v>46888.981</v>
          </cell>
          <cell r="L388">
            <v>79338.358352213676</v>
          </cell>
          <cell r="M388">
            <v>92774.195041711399</v>
          </cell>
          <cell r="N388">
            <v>110108.28940607801</v>
          </cell>
          <cell r="O388">
            <v>130353.30722992934</v>
          </cell>
        </row>
        <row r="389">
          <cell r="B389" t="str">
            <v>Change in Cash &amp; Equivalents</v>
          </cell>
          <cell r="K389">
            <v>32449.37735221368</v>
          </cell>
          <cell r="L389">
            <v>13435.836689497717</v>
          </cell>
          <cell r="M389">
            <v>17334.094364366607</v>
          </cell>
          <cell r="N389">
            <v>20245.017823851336</v>
          </cell>
          <cell r="O389">
            <v>23548.618988633876</v>
          </cell>
        </row>
        <row r="390">
          <cell r="B390" t="str">
            <v xml:space="preserve">   Ending Balance</v>
          </cell>
          <cell r="K390">
            <v>79338.358352213676</v>
          </cell>
          <cell r="L390">
            <v>92774.195041711399</v>
          </cell>
          <cell r="M390">
            <v>110108.28940607801</v>
          </cell>
          <cell r="N390">
            <v>130353.30722992934</v>
          </cell>
          <cell r="O390">
            <v>153901.92621856323</v>
          </cell>
        </row>
        <row r="391">
          <cell r="B391" t="str">
            <v>Average Balance</v>
          </cell>
          <cell r="D391" t="str">
            <v>Average Interest?</v>
          </cell>
          <cell r="F391">
            <v>1</v>
          </cell>
          <cell r="K391">
            <v>63113.669676106838</v>
          </cell>
          <cell r="L391">
            <v>86056.276696962537</v>
          </cell>
          <cell r="M391">
            <v>101441.2422238947</v>
          </cell>
          <cell r="N391">
            <v>120230.79831800368</v>
          </cell>
          <cell r="O391">
            <v>142127.6167242463</v>
          </cell>
        </row>
        <row r="392">
          <cell r="B392" t="str">
            <v>Interest Rate on Cash &amp; Equivalents</v>
          </cell>
          <cell r="K392">
            <v>0.05</v>
          </cell>
          <cell r="L392">
            <v>0.05</v>
          </cell>
          <cell r="M392">
            <v>0.05</v>
          </cell>
          <cell r="N392">
            <v>0.05</v>
          </cell>
          <cell r="O392">
            <v>0.05</v>
          </cell>
        </row>
        <row r="393">
          <cell r="B393" t="str">
            <v>Interest Income</v>
          </cell>
          <cell r="K393">
            <v>3155.6834838053419</v>
          </cell>
          <cell r="L393">
            <v>4302.813834848127</v>
          </cell>
          <cell r="M393">
            <v>5072.0621111947357</v>
          </cell>
          <cell r="N393">
            <v>6011.5399159001845</v>
          </cell>
          <cell r="O393">
            <v>7106.3808362123154</v>
          </cell>
        </row>
        <row r="395">
          <cell r="B395" t="str">
            <v>Interest / Dividend Rate Summary</v>
          </cell>
        </row>
        <row r="396">
          <cell r="B396" t="str">
            <v>LIBOR</v>
          </cell>
          <cell r="K396">
            <v>5.3499999999999999E-2</v>
          </cell>
          <cell r="L396">
            <v>5.3499999999999999E-2</v>
          </cell>
          <cell r="M396">
            <v>5.3499999999999999E-2</v>
          </cell>
          <cell r="N396">
            <v>5.3499999999999999E-2</v>
          </cell>
          <cell r="O396">
            <v>5.3499999999999999E-2</v>
          </cell>
        </row>
        <row r="397">
          <cell r="B397" t="str">
            <v>5-Year Swap Rate</v>
          </cell>
          <cell r="H397">
            <v>0.05</v>
          </cell>
        </row>
        <row r="398">
          <cell r="E398" t="str">
            <v>Senior?</v>
          </cell>
          <cell r="F398" t="str">
            <v>Secured?</v>
          </cell>
          <cell r="H398" t="str">
            <v>% Swapped</v>
          </cell>
        </row>
        <row r="399">
          <cell r="E399" t="str">
            <v>(Y/N)</v>
          </cell>
          <cell r="F399" t="str">
            <v>(Y/N)</v>
          </cell>
          <cell r="G399" t="str">
            <v>LIBOR +</v>
          </cell>
          <cell r="H399" t="str">
            <v>into Fixed?</v>
          </cell>
        </row>
        <row r="400">
          <cell r="B400" t="str">
            <v>Interest Rate on Revolver</v>
          </cell>
          <cell r="E400">
            <v>1</v>
          </cell>
          <cell r="F400">
            <v>1</v>
          </cell>
          <cell r="G400">
            <v>2.2499999999999999E-2</v>
          </cell>
          <cell r="H400">
            <v>0.5</v>
          </cell>
          <cell r="K400">
            <v>7.425000000000001E-2</v>
          </cell>
          <cell r="L400">
            <v>7.425000000000001E-2</v>
          </cell>
          <cell r="M400">
            <v>7.425000000000001E-2</v>
          </cell>
          <cell r="N400">
            <v>7.425000000000001E-2</v>
          </cell>
          <cell r="O400">
            <v>7.425000000000001E-2</v>
          </cell>
        </row>
        <row r="401">
          <cell r="B401" t="str">
            <v>Interest Rate on Term Loan</v>
          </cell>
          <cell r="E401">
            <v>1</v>
          </cell>
          <cell r="F401">
            <v>1</v>
          </cell>
          <cell r="G401">
            <v>2.2499999999999999E-2</v>
          </cell>
          <cell r="H401">
            <v>0.5</v>
          </cell>
          <cell r="K401">
            <v>7.425000000000001E-2</v>
          </cell>
          <cell r="L401">
            <v>7.425000000000001E-2</v>
          </cell>
          <cell r="M401">
            <v>7.425000000000001E-2</v>
          </cell>
          <cell r="N401">
            <v>7.425000000000001E-2</v>
          </cell>
          <cell r="O401">
            <v>7.425000000000001E-2</v>
          </cell>
        </row>
        <row r="403">
          <cell r="B403" t="str">
            <v>Dividend Rate on Acq. Preferred Equity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B404" t="str">
            <v>Interest Rate on Cash &amp; Equivalents</v>
          </cell>
          <cell r="K404">
            <v>0.05</v>
          </cell>
          <cell r="L404">
            <v>0.05</v>
          </cell>
          <cell r="M404">
            <v>0.05</v>
          </cell>
          <cell r="N404">
            <v>0.05</v>
          </cell>
          <cell r="O404">
            <v>0.05</v>
          </cell>
        </row>
        <row r="406">
          <cell r="B406" t="str">
            <v>Interest Income &amp; Expense Summary</v>
          </cell>
        </row>
        <row r="407">
          <cell r="B407" t="str">
            <v>Revolver Interest Expense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B408" t="str">
            <v>Term Loan Interest Expense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B409" t="str">
            <v>Total Interest Expense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1">
          <cell r="B411" t="str">
            <v>Total Interest Income</v>
          </cell>
          <cell r="K411">
            <v>3155.6834838053419</v>
          </cell>
          <cell r="L411">
            <v>4302.813834848127</v>
          </cell>
          <cell r="M411">
            <v>5072.0621111947357</v>
          </cell>
          <cell r="N411">
            <v>6011.5399159001845</v>
          </cell>
          <cell r="O411">
            <v>7106.3808362123154</v>
          </cell>
        </row>
        <row r="415">
          <cell r="A415" t="str">
            <v>PROS Revenue Management</v>
          </cell>
        </row>
        <row r="416">
          <cell r="B416" t="str">
            <v>Discounted Cash Flow Analysis - As of 12/31/2006 (1)</v>
          </cell>
          <cell r="P416" t="str">
            <v>Operating Case: 1</v>
          </cell>
        </row>
        <row r="419">
          <cell r="K419" t="str">
            <v>Projected Fiscal Year Ending December 31,</v>
          </cell>
          <cell r="P419" t="str">
            <v>Terminal</v>
          </cell>
        </row>
        <row r="420">
          <cell r="B420" t="str">
            <v>($ in thousands, except per share amounts)</v>
          </cell>
          <cell r="K420">
            <v>2007</v>
          </cell>
          <cell r="L420">
            <v>2008</v>
          </cell>
          <cell r="M420">
            <v>2009</v>
          </cell>
          <cell r="N420">
            <v>2010</v>
          </cell>
          <cell r="O420">
            <v>2011</v>
          </cell>
          <cell r="P420">
            <v>2011</v>
          </cell>
        </row>
        <row r="421">
          <cell r="B421" t="str">
            <v>Unlevered Free Cash Flows</v>
          </cell>
        </row>
        <row r="423">
          <cell r="B423" t="str">
            <v>Revenue</v>
          </cell>
          <cell r="K423">
            <v>70000</v>
          </cell>
          <cell r="L423">
            <v>90000</v>
          </cell>
          <cell r="M423">
            <v>104360</v>
          </cell>
          <cell r="N423">
            <v>120373.6</v>
          </cell>
          <cell r="O423">
            <v>139216.91200000001</v>
          </cell>
        </row>
        <row r="425">
          <cell r="B425" t="str">
            <v>EBITDA</v>
          </cell>
          <cell r="K425">
            <v>12681.726333333332</v>
          </cell>
          <cell r="L425">
            <v>18855.696499999998</v>
          </cell>
          <cell r="M425">
            <v>21915.599999999999</v>
          </cell>
          <cell r="N425">
            <v>25278.456000000006</v>
          </cell>
          <cell r="O425">
            <v>29235.551520000008</v>
          </cell>
        </row>
        <row r="426">
          <cell r="B426" t="str">
            <v>Less: Depreciation and Amortization</v>
          </cell>
          <cell r="K426">
            <v>-1281.7263333333333</v>
          </cell>
          <cell r="L426">
            <v>-1115.6965</v>
          </cell>
          <cell r="M426">
            <v>-1258.7499166666669</v>
          </cell>
          <cell r="N426">
            <v>-1393.3577750000002</v>
          </cell>
          <cell r="O426">
            <v>-1437.7534910000002</v>
          </cell>
        </row>
        <row r="427">
          <cell r="B427" t="str">
            <v>EBIT</v>
          </cell>
          <cell r="K427">
            <v>11399.999999999998</v>
          </cell>
          <cell r="L427">
            <v>17740</v>
          </cell>
          <cell r="M427">
            <v>20656.850083333331</v>
          </cell>
          <cell r="N427">
            <v>23885.098225000005</v>
          </cell>
          <cell r="O427">
            <v>27797.798029000009</v>
          </cell>
        </row>
        <row r="429">
          <cell r="B429" t="str">
            <v>Less: Taxes</v>
          </cell>
          <cell r="K429">
            <v>-2508.029025701228</v>
          </cell>
          <cell r="L429">
            <v>-5144.9402133525109</v>
          </cell>
          <cell r="M429">
            <v>-5990.8826761519631</v>
          </cell>
          <cell r="N429">
            <v>-6927.1365477833833</v>
          </cell>
          <cell r="O429">
            <v>-8061.8945277369403</v>
          </cell>
        </row>
        <row r="430">
          <cell r="B430" t="str">
            <v>After-Tax EBIT</v>
          </cell>
          <cell r="K430">
            <v>8891.9709742987707</v>
          </cell>
          <cell r="L430">
            <v>12595.059786647489</v>
          </cell>
          <cell r="M430">
            <v>14665.967407181368</v>
          </cell>
          <cell r="N430">
            <v>16957.961677216623</v>
          </cell>
          <cell r="O430">
            <v>19735.90350126307</v>
          </cell>
        </row>
        <row r="432">
          <cell r="B432" t="str">
            <v>Plus: Depreciation and Amortization</v>
          </cell>
          <cell r="K432">
            <v>1281.7263333333333</v>
          </cell>
          <cell r="L432">
            <v>1115.6965</v>
          </cell>
          <cell r="M432">
            <v>1258.7499166666669</v>
          </cell>
          <cell r="N432">
            <v>1393.3577750000002</v>
          </cell>
          <cell r="O432">
            <v>1437.7534910000002</v>
          </cell>
        </row>
        <row r="433">
          <cell r="B433" t="str">
            <v>Less: Total Capex</v>
          </cell>
          <cell r="K433">
            <v>-1100</v>
          </cell>
          <cell r="L433">
            <v>-1199</v>
          </cell>
          <cell r="M433">
            <v>-1306.9100000000001</v>
          </cell>
          <cell r="N433">
            <v>-1424.5319000000002</v>
          </cell>
          <cell r="O433">
            <v>-1552.7397710000002</v>
          </cell>
        </row>
        <row r="434">
          <cell r="B434" t="str">
            <v>Less: Increase in Working Capital</v>
          </cell>
          <cell r="K434">
            <v>-814.13894977168911</v>
          </cell>
          <cell r="L434">
            <v>-1289.2848105022827</v>
          </cell>
          <cell r="M434">
            <v>-884.77978767123568</v>
          </cell>
          <cell r="N434">
            <v>-949.84778082191679</v>
          </cell>
          <cell r="O434">
            <v>-1117.6923419178092</v>
          </cell>
        </row>
        <row r="435">
          <cell r="B435" t="str">
            <v>Plus: Other Cash Flows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B436" t="str">
            <v>Unlevered Free Cash Flows</v>
          </cell>
          <cell r="K436">
            <v>8259.5583578604164</v>
          </cell>
          <cell r="L436">
            <v>11222.471476145207</v>
          </cell>
          <cell r="M436">
            <v>13733.0275361768</v>
          </cell>
          <cell r="N436">
            <v>15976.939771394704</v>
          </cell>
          <cell r="O436">
            <v>18503.22487934526</v>
          </cell>
        </row>
        <row r="438">
          <cell r="B438" t="str">
            <v>Discounted Free Cash Flows</v>
          </cell>
        </row>
        <row r="440">
          <cell r="B440" t="str">
            <v>Unlevered Free Cash Flows</v>
          </cell>
          <cell r="K440">
            <v>8259.5583578604164</v>
          </cell>
          <cell r="L440">
            <v>11222.471476145207</v>
          </cell>
          <cell r="M440">
            <v>13733.0275361768</v>
          </cell>
          <cell r="N440">
            <v>15976.939771394704</v>
          </cell>
          <cell r="O440">
            <v>18503.22487934526</v>
          </cell>
        </row>
        <row r="441">
          <cell r="B441" t="str">
            <v>Terminal Value (assuming a 11.0x exit multiple)</v>
          </cell>
          <cell r="P441">
            <v>321591.06672000012</v>
          </cell>
        </row>
        <row r="442">
          <cell r="B442" t="str">
            <v>Total Free Cash Flows</v>
          </cell>
          <cell r="K442">
            <v>8259.5583578604164</v>
          </cell>
          <cell r="L442">
            <v>11222.471476145207</v>
          </cell>
          <cell r="M442">
            <v>13733.0275361768</v>
          </cell>
          <cell r="N442">
            <v>15976.939771394704</v>
          </cell>
          <cell r="O442">
            <v>18503.22487934526</v>
          </cell>
          <cell r="P442">
            <v>321591.06672000012</v>
          </cell>
        </row>
        <row r="444">
          <cell r="B444" t="str">
            <v>Weighted Average Cost of Capital (WACC)</v>
          </cell>
          <cell r="K444">
            <v>0.11</v>
          </cell>
          <cell r="L444">
            <v>0.11</v>
          </cell>
          <cell r="M444">
            <v>0.11</v>
          </cell>
          <cell r="N444">
            <v>0.11</v>
          </cell>
          <cell r="O444">
            <v>0.11</v>
          </cell>
          <cell r="P444">
            <v>0.11</v>
          </cell>
        </row>
        <row r="445">
          <cell r="B445" t="str">
            <v>Discount Period</v>
          </cell>
          <cell r="K445">
            <v>0.5</v>
          </cell>
          <cell r="L445">
            <v>1.5</v>
          </cell>
          <cell r="M445">
            <v>2.5</v>
          </cell>
          <cell r="N445">
            <v>3.5</v>
          </cell>
          <cell r="O445">
            <v>4.5</v>
          </cell>
          <cell r="P445">
            <v>5</v>
          </cell>
        </row>
        <row r="446">
          <cell r="B446" t="str">
            <v>Discount Factor</v>
          </cell>
          <cell r="K446">
            <v>0.94915799575249904</v>
          </cell>
          <cell r="L446">
            <v>0.85509729347071961</v>
          </cell>
          <cell r="M446">
            <v>0.77035792204569342</v>
          </cell>
          <cell r="N446">
            <v>0.69401614598711103</v>
          </cell>
          <cell r="O446">
            <v>0.62523977115955953</v>
          </cell>
          <cell r="P446">
            <v>0.5934513280585586</v>
          </cell>
        </row>
        <row r="447">
          <cell r="B447" t="str">
            <v>Discounted Free Cash Flows</v>
          </cell>
          <cell r="K447">
            <v>7839.6258567475952</v>
          </cell>
          <cell r="L447">
            <v>9596.3049853041175</v>
          </cell>
          <cell r="M447">
            <v>10579.346556165448</v>
          </cell>
          <cell r="N447">
            <v>11088.254164811548</v>
          </cell>
          <cell r="O447">
            <v>11568.952089275699</v>
          </cell>
          <cell r="P447">
            <v>190848.6456367526</v>
          </cell>
        </row>
        <row r="450">
          <cell r="B450" t="str">
            <v>DCF SUMMARY</v>
          </cell>
          <cell r="J450" t="str">
            <v>EQUITY VALUE PER SHARE ($)</v>
          </cell>
        </row>
        <row r="451">
          <cell r="B451" t="str">
            <v>($ in thousands, except per share amounts)</v>
          </cell>
        </row>
        <row r="452">
          <cell r="B452" t="str">
            <v>Valuation Summary</v>
          </cell>
          <cell r="F452" t="str">
            <v>Terminal Value Summary</v>
          </cell>
          <cell r="J452" t="str">
            <v>Terminal</v>
          </cell>
          <cell r="K452" t="str">
            <v>Discount Rate</v>
          </cell>
          <cell r="Q452" t="str">
            <v>Fully Diluted Shares</v>
          </cell>
          <cell r="V452">
            <v>16.022783904947612</v>
          </cell>
          <cell r="W452" t="e">
            <v>#REF!</v>
          </cell>
        </row>
        <row r="453">
          <cell r="B453" t="str">
            <v>Present Value of Enterprise</v>
          </cell>
          <cell r="D453">
            <v>241521.12928905699</v>
          </cell>
          <cell r="F453" t="str">
            <v>EBITDA</v>
          </cell>
          <cell r="H453">
            <v>29235.551520000008</v>
          </cell>
          <cell r="J453">
            <v>16.022783904947612</v>
          </cell>
          <cell r="K453">
            <v>0.10999999999999999</v>
          </cell>
          <cell r="L453">
            <v>0.11499999999999999</v>
          </cell>
          <cell r="M453">
            <v>0.12</v>
          </cell>
          <cell r="N453">
            <v>0.125</v>
          </cell>
          <cell r="O453">
            <v>0.13</v>
          </cell>
          <cell r="Q453" t="str">
            <v>Current Shares Outstanding</v>
          </cell>
          <cell r="V453">
            <v>100</v>
          </cell>
          <cell r="W453">
            <v>100</v>
          </cell>
        </row>
        <row r="454">
          <cell r="B454" t="str">
            <v>Less: Total Debt</v>
          </cell>
          <cell r="D454">
            <v>0</v>
          </cell>
          <cell r="E454">
            <v>0</v>
          </cell>
          <cell r="F454" t="str">
            <v>Terminal Value Multiple</v>
          </cell>
          <cell r="H454">
            <v>11</v>
          </cell>
          <cell r="J454">
            <v>9</v>
          </cell>
          <cell r="K454">
            <v>14.095019807606684</v>
          </cell>
          <cell r="L454">
            <v>13.868641953828782</v>
          </cell>
          <cell r="M454">
            <v>13.648035937329755</v>
          </cell>
          <cell r="N454">
            <v>13.433027570319762</v>
          </cell>
          <cell r="O454">
            <v>13.223448693918108</v>
          </cell>
          <cell r="Q454" t="str">
            <v>Plus: Shares from Options Outstanding (Treasury stock method)</v>
          </cell>
          <cell r="V454">
            <v>0</v>
          </cell>
          <cell r="W454" t="e">
            <v>#REF!</v>
          </cell>
        </row>
        <row r="455">
          <cell r="B455" t="str">
            <v>Less: Minority Interest</v>
          </cell>
          <cell r="D455">
            <v>0</v>
          </cell>
          <cell r="F455" t="str">
            <v>Terminal Value</v>
          </cell>
          <cell r="H455">
            <v>321591.06672000012</v>
          </cell>
          <cell r="J455">
            <v>10</v>
          </cell>
          <cell r="K455">
            <v>15.058901856277151</v>
          </cell>
          <cell r="L455">
            <v>14.81110525709185</v>
          </cell>
          <cell r="M455">
            <v>14.569649108118242</v>
          </cell>
          <cell r="N455">
            <v>14.334341688168555</v>
          </cell>
          <cell r="O455">
            <v>14.104997920134986</v>
          </cell>
          <cell r="Q455" t="str">
            <v>Plus:  Shares from convertible debt</v>
          </cell>
          <cell r="V455">
            <v>0</v>
          </cell>
          <cell r="W455" t="e">
            <v>#REF!</v>
          </cell>
        </row>
        <row r="456">
          <cell r="B456" t="str">
            <v>Less: Preferred Equity</v>
          </cell>
          <cell r="D456">
            <v>0</v>
          </cell>
          <cell r="F456" t="str">
            <v>Present Value of Enterprise</v>
          </cell>
          <cell r="H456">
            <v>241521.12928905699</v>
          </cell>
          <cell r="J456">
            <v>11</v>
          </cell>
          <cell r="K456">
            <v>16.022783904947627</v>
          </cell>
          <cell r="L456">
            <v>15.753568560354919</v>
          </cell>
          <cell r="M456">
            <v>15.491262278906726</v>
          </cell>
          <cell r="N456">
            <v>15.235655806017348</v>
          </cell>
          <cell r="O456">
            <v>14.986547146351858</v>
          </cell>
          <cell r="Q456" t="str">
            <v xml:space="preserve">   Fully Diluted Shares at Offer Price</v>
          </cell>
          <cell r="T456" t="str">
            <v>Strike</v>
          </cell>
          <cell r="U456" t="str">
            <v>Options</v>
          </cell>
          <cell r="V456">
            <v>100</v>
          </cell>
          <cell r="W456" t="e">
            <v>#REF!</v>
          </cell>
        </row>
        <row r="457">
          <cell r="B457" t="str">
            <v>Plus: Cash</v>
          </cell>
          <cell r="D457">
            <v>46888.981</v>
          </cell>
          <cell r="F457" t="str">
            <v>Present Value of TV</v>
          </cell>
          <cell r="H457">
            <v>190848.6456367526</v>
          </cell>
          <cell r="J457">
            <v>12</v>
          </cell>
          <cell r="K457">
            <v>16.986665953618093</v>
          </cell>
          <cell r="L457">
            <v>16.696031863617989</v>
          </cell>
          <cell r="M457">
            <v>16.412875449695211</v>
          </cell>
          <cell r="N457">
            <v>16.13696992386614</v>
          </cell>
          <cell r="O457">
            <v>15.86809637256874</v>
          </cell>
          <cell r="Q457" t="str">
            <v>Convertible Debt 1</v>
          </cell>
          <cell r="T457">
            <v>0</v>
          </cell>
          <cell r="U457">
            <v>0</v>
          </cell>
          <cell r="V457">
            <v>0</v>
          </cell>
          <cell r="W457" t="e">
            <v>#REF!</v>
          </cell>
        </row>
        <row r="458">
          <cell r="B458" t="str">
            <v>Present Value of Equity</v>
          </cell>
          <cell r="D458">
            <v>288410.11028905702</v>
          </cell>
          <cell r="F458" t="str">
            <v>Terminal Value %  of Enterp.</v>
          </cell>
          <cell r="H458">
            <v>0.7901944074149363</v>
          </cell>
          <cell r="J458">
            <v>13</v>
          </cell>
          <cell r="K458">
            <v>17.95054800228856</v>
          </cell>
          <cell r="L458">
            <v>17.638495166881054</v>
          </cell>
          <cell r="M458">
            <v>17.334488620483693</v>
          </cell>
          <cell r="N458">
            <v>17.038284041714931</v>
          </cell>
          <cell r="O458">
            <v>16.749645598785616</v>
          </cell>
          <cell r="Q458" t="str">
            <v>Stock Options 1</v>
          </cell>
          <cell r="T458">
            <v>0</v>
          </cell>
          <cell r="U458">
            <v>0</v>
          </cell>
          <cell r="V458">
            <v>0</v>
          </cell>
          <cell r="W458" t="e">
            <v>#REF!</v>
          </cell>
        </row>
        <row r="459">
          <cell r="B459" t="str">
            <v>Diluted Shares Outstanding</v>
          </cell>
          <cell r="D459">
            <v>18000</v>
          </cell>
          <cell r="Q459" t="str">
            <v>Stock Options 2</v>
          </cell>
          <cell r="T459">
            <v>0</v>
          </cell>
          <cell r="U459">
            <v>0</v>
          </cell>
          <cell r="V459">
            <v>0</v>
          </cell>
          <cell r="W459" t="e">
            <v>#REF!</v>
          </cell>
        </row>
        <row r="460">
          <cell r="B460" t="str">
            <v>Equity Value Per Share</v>
          </cell>
          <cell r="D460">
            <v>16.022783904947612</v>
          </cell>
          <cell r="J460" t="str">
            <v>IMPLIED PERPETUITY GROWTH RATE (%)</v>
          </cell>
          <cell r="Q460" t="str">
            <v>Stock Options 3</v>
          </cell>
          <cell r="T460">
            <v>0</v>
          </cell>
          <cell r="U460">
            <v>0</v>
          </cell>
          <cell r="V460">
            <v>0</v>
          </cell>
          <cell r="W460" t="e">
            <v>#REF!</v>
          </cell>
        </row>
        <row r="461">
          <cell r="Q461" t="str">
            <v>Stock Options 4</v>
          </cell>
          <cell r="T461">
            <v>0</v>
          </cell>
          <cell r="U461">
            <v>0</v>
          </cell>
          <cell r="V461">
            <v>0</v>
          </cell>
          <cell r="W461" t="e">
            <v>#REF!</v>
          </cell>
        </row>
        <row r="462">
          <cell r="B462" t="str">
            <v>Implied Perpetuity Growth</v>
          </cell>
          <cell r="J462" t="str">
            <v>Terminal</v>
          </cell>
          <cell r="K462" t="str">
            <v>Discount Rate</v>
          </cell>
          <cell r="Q462" t="str">
            <v>Stock Options 5</v>
          </cell>
          <cell r="T462">
            <v>0</v>
          </cell>
          <cell r="U462">
            <v>0</v>
          </cell>
          <cell r="V462">
            <v>0</v>
          </cell>
          <cell r="W462" t="e">
            <v>#REF!</v>
          </cell>
        </row>
        <row r="463">
          <cell r="B463" t="str">
            <v>Terminal Value</v>
          </cell>
          <cell r="D463">
            <v>321591.06672000012</v>
          </cell>
          <cell r="J463">
            <v>4.6559187722023013E-2</v>
          </cell>
          <cell r="K463">
            <v>0.10999999999999999</v>
          </cell>
          <cell r="L463">
            <v>0.11499999999999999</v>
          </cell>
          <cell r="M463">
            <v>0.12</v>
          </cell>
          <cell r="N463">
            <v>0.125</v>
          </cell>
          <cell r="O463">
            <v>0.13</v>
          </cell>
          <cell r="Q463" t="str">
            <v>Stock Options 6</v>
          </cell>
          <cell r="T463">
            <v>0</v>
          </cell>
          <cell r="U463">
            <v>0</v>
          </cell>
          <cell r="V463">
            <v>0</v>
          </cell>
          <cell r="W463" t="e">
            <v>#REF!</v>
          </cell>
        </row>
        <row r="464">
          <cell r="B464" t="str">
            <v>WACC</v>
          </cell>
          <cell r="D464">
            <v>0.11</v>
          </cell>
          <cell r="J464">
            <v>9</v>
          </cell>
          <cell r="K464">
            <v>3.3433687705316163E-2</v>
          </cell>
          <cell r="L464">
            <v>3.7927725893954559E-2</v>
          </cell>
          <cell r="M464">
            <v>4.2420731906918176E-2</v>
          </cell>
          <cell r="N464">
            <v>4.6912708473232236E-2</v>
          </cell>
          <cell r="O464">
            <v>5.1403658303465043E-2</v>
          </cell>
          <cell r="Q464" t="str">
            <v>Stock Options 7</v>
          </cell>
          <cell r="T464">
            <v>0</v>
          </cell>
          <cell r="U464">
            <v>0</v>
          </cell>
          <cell r="V464">
            <v>0</v>
          </cell>
          <cell r="W464" t="e">
            <v>#REF!</v>
          </cell>
        </row>
        <row r="465">
          <cell r="B465" t="str">
            <v>Terminal Unlevered FCF</v>
          </cell>
          <cell r="D465">
            <v>18503.22487934526</v>
          </cell>
          <cell r="J465">
            <v>10</v>
          </cell>
          <cell r="K465">
            <v>4.0611687656179341E-2</v>
          </cell>
          <cell r="L465">
            <v>4.5152143154919298E-2</v>
          </cell>
          <cell r="M465">
            <v>4.9691652453414031E-2</v>
          </cell>
          <cell r="N465">
            <v>5.4230218017289493E-2</v>
          </cell>
          <cell r="O465">
            <v>5.876784229553253E-2</v>
          </cell>
          <cell r="Q465" t="str">
            <v>Stock Options 5</v>
          </cell>
          <cell r="T465">
            <v>0</v>
          </cell>
          <cell r="U465">
            <v>0</v>
          </cell>
          <cell r="V465">
            <v>0</v>
          </cell>
          <cell r="W465" t="e">
            <v>#REF!</v>
          </cell>
        </row>
        <row r="466">
          <cell r="B466" t="str">
            <v>Implied Perpetuity Growth</v>
          </cell>
          <cell r="D466">
            <v>4.6559187722023013E-2</v>
          </cell>
          <cell r="J466">
            <v>11</v>
          </cell>
          <cell r="K466">
            <v>4.6559187722023013E-2</v>
          </cell>
          <cell r="L466">
            <v>5.1138262591517672E-2</v>
          </cell>
          <cell r="M466">
            <v>5.5716464147564995E-2</v>
          </cell>
          <cell r="N466">
            <v>6.0293794638232409E-2</v>
          </cell>
          <cell r="O466">
            <v>6.4870256296442025E-2</v>
          </cell>
          <cell r="Q466" t="str">
            <v>Stock Options 6</v>
          </cell>
          <cell r="T466">
            <v>0</v>
          </cell>
          <cell r="U466">
            <v>0</v>
          </cell>
          <cell r="V466">
            <v>0</v>
          </cell>
          <cell r="W466" t="e">
            <v>#REF!</v>
          </cell>
        </row>
        <row r="467">
          <cell r="B467" t="str">
            <v>(1) Assumes mid-year convention</v>
          </cell>
          <cell r="J467">
            <v>12</v>
          </cell>
          <cell r="K467">
            <v>5.1567618946586784E-2</v>
          </cell>
          <cell r="L467">
            <v>5.6179327379362848E-2</v>
          </cell>
          <cell r="M467">
            <v>6.0790225045154481E-2</v>
          </cell>
          <cell r="N467">
            <v>6.5400314009401592E-2</v>
          </cell>
          <cell r="O467">
            <v>7.0009596323647533E-2</v>
          </cell>
          <cell r="Q467" t="str">
            <v>Stock Options 7</v>
          </cell>
          <cell r="T467">
            <v>0</v>
          </cell>
          <cell r="U467">
            <v>0</v>
          </cell>
          <cell r="V467">
            <v>0</v>
          </cell>
          <cell r="W467" t="e">
            <v>#REF!</v>
          </cell>
        </row>
        <row r="468">
          <cell r="J468">
            <v>13</v>
          </cell>
          <cell r="K468">
            <v>5.584311633440904E-2</v>
          </cell>
          <cell r="L468">
            <v>6.0482763699708411E-2</v>
          </cell>
          <cell r="M468">
            <v>6.5121654541372032E-2</v>
          </cell>
          <cell r="N468">
            <v>6.9759790769417004E-2</v>
          </cell>
          <cell r="O468">
            <v>7.4397174281023354E-2</v>
          </cell>
          <cell r="Q468" t="str">
            <v>Stock Options 8</v>
          </cell>
          <cell r="T468">
            <v>0</v>
          </cell>
          <cell r="U468">
            <v>0</v>
          </cell>
          <cell r="V468">
            <v>0</v>
          </cell>
          <cell r="W468" t="e">
            <v>#REF!</v>
          </cell>
        </row>
        <row r="470">
          <cell r="J470" t="str">
            <v>TERMINAL VALUE AS A % OF ENTERPRISE VALUE</v>
          </cell>
        </row>
        <row r="472">
          <cell r="J472" t="str">
            <v>Terminal</v>
          </cell>
          <cell r="K472" t="str">
            <v>Discount Rate</v>
          </cell>
        </row>
        <row r="473">
          <cell r="J473">
            <v>0.7901944074149363</v>
          </cell>
          <cell r="K473">
            <v>0.10999999999999999</v>
          </cell>
          <cell r="L473">
            <v>0.11499999999999999</v>
          </cell>
          <cell r="M473">
            <v>0.12</v>
          </cell>
          <cell r="N473">
            <v>0.125</v>
          </cell>
          <cell r="O473">
            <v>0.13</v>
          </cell>
        </row>
        <row r="474">
          <cell r="J474">
            <v>9</v>
          </cell>
          <cell r="K474">
            <v>0.75499397235534416</v>
          </cell>
          <cell r="L474">
            <v>0.75305368662561312</v>
          </cell>
          <cell r="M474">
            <v>0.75110468382947937</v>
          </cell>
          <cell r="N474">
            <v>0.74914702589310644</v>
          </cell>
          <cell r="O474">
            <v>0.74718077620530621</v>
          </cell>
        </row>
        <row r="475">
          <cell r="J475">
            <v>10</v>
          </cell>
          <cell r="K475">
            <v>0.77395636993207784</v>
          </cell>
          <cell r="L475">
            <v>0.77212092829784951</v>
          </cell>
          <cell r="M475">
            <v>0.77027650526104663</v>
          </cell>
          <cell r="N475">
            <v>0.76842314912619558</v>
          </cell>
          <cell r="O475">
            <v>0.76656090962149215</v>
          </cell>
        </row>
        <row r="476">
          <cell r="J476">
            <v>11</v>
          </cell>
          <cell r="K476">
            <v>0.7901944074149363</v>
          </cell>
          <cell r="L476">
            <v>0.78845477764409144</v>
          </cell>
          <cell r="M476">
            <v>0.7867060380235007</v>
          </cell>
          <cell r="N476">
            <v>0.78494822531876851</v>
          </cell>
          <cell r="O476">
            <v>0.78318137765802653</v>
          </cell>
        </row>
        <row r="477">
          <cell r="J477">
            <v>12</v>
          </cell>
          <cell r="K477">
            <v>0.8042558554433783</v>
          </cell>
          <cell r="L477">
            <v>0.80260369235771523</v>
          </cell>
          <cell r="M477">
            <v>0.80094238592422473</v>
          </cell>
          <cell r="N477">
            <v>0.79927196316303206</v>
          </cell>
          <cell r="O477">
            <v>0.79759245238438803</v>
          </cell>
        </row>
        <row r="478">
          <cell r="J478">
            <v>13</v>
          </cell>
          <cell r="K478">
            <v>0.81655085924568771</v>
          </cell>
          <cell r="L478">
            <v>0.81497859743003664</v>
          </cell>
          <cell r="M478">
            <v>0.8133972252280518</v>
          </cell>
          <cell r="N478">
            <v>0.81180676143329999</v>
          </cell>
          <cell r="O478">
            <v>0.81020722605252182</v>
          </cell>
        </row>
        <row r="481">
          <cell r="B481" t="str">
            <v>CASE LOOKUP TABLES</v>
          </cell>
        </row>
        <row r="483">
          <cell r="B483" t="str">
            <v>CURRENT CASE:</v>
          </cell>
          <cell r="F483" t="str">
            <v>Case 1</v>
          </cell>
        </row>
        <row r="485">
          <cell r="B485" t="str">
            <v>TOTAL REVENUES GROWTH</v>
          </cell>
          <cell r="J485">
            <v>2007</v>
          </cell>
          <cell r="K485">
            <v>2008</v>
          </cell>
          <cell r="L485">
            <v>2009</v>
          </cell>
          <cell r="M485">
            <v>2010</v>
          </cell>
          <cell r="N485">
            <v>2011</v>
          </cell>
        </row>
        <row r="486">
          <cell r="B486" t="str">
            <v>Case 1</v>
          </cell>
          <cell r="J486">
            <v>0.2</v>
          </cell>
          <cell r="K486">
            <v>0.15</v>
          </cell>
          <cell r="L486">
            <v>0.1</v>
          </cell>
          <cell r="M486">
            <v>0.08</v>
          </cell>
          <cell r="N486">
            <v>7.0000000000000007E-2</v>
          </cell>
        </row>
        <row r="487">
          <cell r="B487" t="str">
            <v>Case 2</v>
          </cell>
          <cell r="J487">
            <v>0.06</v>
          </cell>
          <cell r="K487">
            <v>0.06</v>
          </cell>
          <cell r="L487">
            <v>0.06</v>
          </cell>
          <cell r="M487">
            <v>0.06</v>
          </cell>
          <cell r="N487">
            <v>0.06</v>
          </cell>
        </row>
        <row r="488">
          <cell r="B488" t="str">
            <v>Case 3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B489" t="str">
            <v>Case 4</v>
          </cell>
          <cell r="J489">
            <v>0.08</v>
          </cell>
          <cell r="K489">
            <v>0.08</v>
          </cell>
          <cell r="L489">
            <v>0.08</v>
          </cell>
          <cell r="M489">
            <v>0.08</v>
          </cell>
          <cell r="N489">
            <v>0.08</v>
          </cell>
        </row>
        <row r="490">
          <cell r="B490" t="str">
            <v>Case 5</v>
          </cell>
          <cell r="J490">
            <v>0.09</v>
          </cell>
          <cell r="K490">
            <v>0.09</v>
          </cell>
          <cell r="L490">
            <v>0.09</v>
          </cell>
          <cell r="M490">
            <v>0.09</v>
          </cell>
          <cell r="N490">
            <v>0.09</v>
          </cell>
        </row>
        <row r="491">
          <cell r="B491" t="str">
            <v>Case 1</v>
          </cell>
          <cell r="J491">
            <v>0.2</v>
          </cell>
          <cell r="K491">
            <v>0.15</v>
          </cell>
          <cell r="L491">
            <v>0.1</v>
          </cell>
          <cell r="M491">
            <v>0.08</v>
          </cell>
          <cell r="N491">
            <v>7.0000000000000007E-2</v>
          </cell>
        </row>
        <row r="493">
          <cell r="B493" t="str">
            <v>COST OF GOODS SOLD  MARGIN</v>
          </cell>
          <cell r="J493">
            <v>2007</v>
          </cell>
          <cell r="K493">
            <v>2008</v>
          </cell>
          <cell r="L493">
            <v>2009</v>
          </cell>
          <cell r="M493">
            <v>2010</v>
          </cell>
          <cell r="N493">
            <v>2011</v>
          </cell>
        </row>
        <row r="494">
          <cell r="B494" t="str">
            <v>Case 1</v>
          </cell>
          <cell r="J494">
            <v>0.3</v>
          </cell>
          <cell r="K494">
            <v>0.3</v>
          </cell>
          <cell r="L494">
            <v>0.3</v>
          </cell>
          <cell r="M494">
            <v>0.3</v>
          </cell>
          <cell r="N494">
            <v>0.3</v>
          </cell>
        </row>
        <row r="495">
          <cell r="B495" t="str">
            <v>Case 2</v>
          </cell>
          <cell r="J495">
            <v>0.52</v>
          </cell>
          <cell r="K495">
            <v>0.52</v>
          </cell>
          <cell r="L495">
            <v>0.52</v>
          </cell>
          <cell r="M495">
            <v>0.52</v>
          </cell>
          <cell r="N495">
            <v>0.52</v>
          </cell>
        </row>
        <row r="496">
          <cell r="B496" t="str">
            <v>Case 3</v>
          </cell>
          <cell r="J496">
            <v>0.8</v>
          </cell>
          <cell r="K496">
            <v>0.8</v>
          </cell>
          <cell r="L496">
            <v>0.8</v>
          </cell>
          <cell r="M496">
            <v>0.8</v>
          </cell>
          <cell r="N496">
            <v>0.8</v>
          </cell>
        </row>
        <row r="497">
          <cell r="B497" t="str">
            <v>Case 4</v>
          </cell>
          <cell r="J497">
            <v>0.56000000000000005</v>
          </cell>
          <cell r="K497">
            <v>0.56000000000000005</v>
          </cell>
          <cell r="L497">
            <v>0.56000000000000005</v>
          </cell>
          <cell r="M497">
            <v>0.56000000000000005</v>
          </cell>
          <cell r="N497">
            <v>0.56000000000000005</v>
          </cell>
        </row>
        <row r="498">
          <cell r="B498" t="str">
            <v>Case 5</v>
          </cell>
          <cell r="J498">
            <v>0.57999999999999996</v>
          </cell>
          <cell r="K498">
            <v>0.57999999999999996</v>
          </cell>
          <cell r="L498">
            <v>0.57999999999999996</v>
          </cell>
          <cell r="M498">
            <v>0.57999999999999996</v>
          </cell>
          <cell r="N498">
            <v>0.57999999999999996</v>
          </cell>
        </row>
        <row r="499">
          <cell r="B499" t="str">
            <v>Case 1</v>
          </cell>
          <cell r="J499">
            <v>0.3</v>
          </cell>
          <cell r="K499">
            <v>0.3</v>
          </cell>
          <cell r="L499">
            <v>0.3</v>
          </cell>
          <cell r="M499">
            <v>0.3</v>
          </cell>
          <cell r="N499">
            <v>0.3</v>
          </cell>
        </row>
        <row r="501">
          <cell r="B501" t="str">
            <v>R&amp;D EXPENSE (% of Sales)</v>
          </cell>
          <cell r="J501">
            <v>2007</v>
          </cell>
          <cell r="K501">
            <v>2008</v>
          </cell>
          <cell r="L501">
            <v>2009</v>
          </cell>
          <cell r="M501">
            <v>2010</v>
          </cell>
          <cell r="N501">
            <v>2011</v>
          </cell>
        </row>
        <row r="502">
          <cell r="B502" t="str">
            <v>Case 1</v>
          </cell>
          <cell r="J502">
            <v>0.16</v>
          </cell>
          <cell r="K502">
            <v>0.16</v>
          </cell>
          <cell r="L502">
            <v>0.16</v>
          </cell>
          <cell r="M502">
            <v>0.16</v>
          </cell>
          <cell r="N502">
            <v>0.16</v>
          </cell>
        </row>
        <row r="503">
          <cell r="B503" t="str">
            <v>Case 2</v>
          </cell>
          <cell r="J503">
            <v>0.17</v>
          </cell>
          <cell r="K503">
            <v>0.17</v>
          </cell>
          <cell r="L503">
            <v>0.17</v>
          </cell>
          <cell r="M503">
            <v>0.17</v>
          </cell>
          <cell r="N503">
            <v>0.17</v>
          </cell>
        </row>
        <row r="504">
          <cell r="B504" t="str">
            <v>Case 3</v>
          </cell>
          <cell r="J504">
            <v>0.18000000000000002</v>
          </cell>
          <cell r="K504">
            <v>0.18000000000000002</v>
          </cell>
          <cell r="L504">
            <v>0.18000000000000002</v>
          </cell>
          <cell r="M504">
            <v>0.18000000000000002</v>
          </cell>
          <cell r="N504">
            <v>0.18000000000000002</v>
          </cell>
        </row>
        <row r="505">
          <cell r="B505" t="str">
            <v>Case 4</v>
          </cell>
          <cell r="J505">
            <v>0.19000000000000003</v>
          </cell>
          <cell r="K505">
            <v>0.19000000000000003</v>
          </cell>
          <cell r="L505">
            <v>0.19000000000000003</v>
          </cell>
          <cell r="M505">
            <v>0.19000000000000003</v>
          </cell>
          <cell r="N505">
            <v>0.19000000000000003</v>
          </cell>
        </row>
        <row r="506">
          <cell r="B506" t="str">
            <v>Case 5</v>
          </cell>
          <cell r="J506">
            <v>0.20000000000000004</v>
          </cell>
          <cell r="K506">
            <v>0.20000000000000004</v>
          </cell>
          <cell r="L506">
            <v>0.20000000000000004</v>
          </cell>
          <cell r="M506">
            <v>0.20000000000000004</v>
          </cell>
          <cell r="N506">
            <v>0.20000000000000004</v>
          </cell>
        </row>
        <row r="507">
          <cell r="B507" t="str">
            <v>Case 1</v>
          </cell>
          <cell r="J507">
            <v>0.16</v>
          </cell>
          <cell r="K507">
            <v>0.16</v>
          </cell>
          <cell r="L507">
            <v>0.16</v>
          </cell>
          <cell r="M507">
            <v>0.16</v>
          </cell>
          <cell r="N507">
            <v>0.16</v>
          </cell>
        </row>
        <row r="509">
          <cell r="B509" t="str">
            <v>S&amp;M EXPENSE (% of Sales)</v>
          </cell>
          <cell r="J509">
            <v>2007</v>
          </cell>
          <cell r="K509">
            <v>2008</v>
          </cell>
          <cell r="L509">
            <v>2009</v>
          </cell>
          <cell r="M509">
            <v>2010</v>
          </cell>
          <cell r="N509">
            <v>2011</v>
          </cell>
        </row>
        <row r="510">
          <cell r="B510" t="str">
            <v>Case 1</v>
          </cell>
          <cell r="J510">
            <v>0.24</v>
          </cell>
          <cell r="K510">
            <v>0.24</v>
          </cell>
          <cell r="L510">
            <v>0.24</v>
          </cell>
          <cell r="M510">
            <v>0.24</v>
          </cell>
          <cell r="N510">
            <v>0.24</v>
          </cell>
        </row>
        <row r="511">
          <cell r="B511" t="str">
            <v>Case 2</v>
          </cell>
          <cell r="J511">
            <v>0.25</v>
          </cell>
          <cell r="K511">
            <v>0.25</v>
          </cell>
          <cell r="L511">
            <v>0.25</v>
          </cell>
          <cell r="M511">
            <v>0.25</v>
          </cell>
          <cell r="N511">
            <v>0.25</v>
          </cell>
        </row>
        <row r="512">
          <cell r="B512" t="str">
            <v>Case 3</v>
          </cell>
          <cell r="J512">
            <v>0.26</v>
          </cell>
          <cell r="K512">
            <v>0.26</v>
          </cell>
          <cell r="L512">
            <v>0.26</v>
          </cell>
          <cell r="M512">
            <v>0.26</v>
          </cell>
          <cell r="N512">
            <v>0.26</v>
          </cell>
        </row>
        <row r="513">
          <cell r="B513" t="str">
            <v>Case 4</v>
          </cell>
          <cell r="J513">
            <v>0.27</v>
          </cell>
          <cell r="K513">
            <v>0.27</v>
          </cell>
          <cell r="L513">
            <v>0.27</v>
          </cell>
          <cell r="M513">
            <v>0.27</v>
          </cell>
          <cell r="N513">
            <v>0.27</v>
          </cell>
        </row>
        <row r="514">
          <cell r="B514" t="str">
            <v>Case 5</v>
          </cell>
          <cell r="J514">
            <v>0.28000000000000003</v>
          </cell>
          <cell r="K514">
            <v>0.28000000000000003</v>
          </cell>
          <cell r="L514">
            <v>0.28000000000000003</v>
          </cell>
          <cell r="M514">
            <v>0.28000000000000003</v>
          </cell>
          <cell r="N514">
            <v>0.28000000000000003</v>
          </cell>
        </row>
        <row r="515">
          <cell r="B515" t="str">
            <v>Case 1</v>
          </cell>
          <cell r="J515">
            <v>0.24</v>
          </cell>
          <cell r="K515">
            <v>0.24</v>
          </cell>
          <cell r="L515">
            <v>0.24</v>
          </cell>
          <cell r="M515">
            <v>0.24</v>
          </cell>
          <cell r="N515">
            <v>0.24</v>
          </cell>
        </row>
        <row r="517">
          <cell r="B517" t="str">
            <v>G&amp;A EXPENSE (% of Sales)</v>
          </cell>
          <cell r="J517">
            <v>2007</v>
          </cell>
          <cell r="K517">
            <v>2008</v>
          </cell>
          <cell r="L517">
            <v>2009</v>
          </cell>
          <cell r="M517">
            <v>2010</v>
          </cell>
          <cell r="N517">
            <v>2011</v>
          </cell>
        </row>
        <row r="518">
          <cell r="B518" t="str">
            <v>Case 1</v>
          </cell>
          <cell r="J518">
            <v>0.09</v>
          </cell>
          <cell r="K518">
            <v>0.09</v>
          </cell>
          <cell r="L518">
            <v>0.09</v>
          </cell>
          <cell r="M518">
            <v>0.09</v>
          </cell>
          <cell r="N518">
            <v>0.09</v>
          </cell>
        </row>
        <row r="519">
          <cell r="B519" t="str">
            <v>Case 2</v>
          </cell>
          <cell r="J519">
            <v>0.02</v>
          </cell>
          <cell r="K519">
            <v>0.02</v>
          </cell>
          <cell r="L519">
            <v>0.02</v>
          </cell>
          <cell r="M519">
            <v>0.02</v>
          </cell>
          <cell r="N519">
            <v>0.02</v>
          </cell>
        </row>
        <row r="520">
          <cell r="B520" t="str">
            <v>Case 3</v>
          </cell>
          <cell r="J520">
            <v>0.03</v>
          </cell>
          <cell r="K520">
            <v>0.03</v>
          </cell>
          <cell r="L520">
            <v>0.03</v>
          </cell>
          <cell r="M520">
            <v>0.03</v>
          </cell>
          <cell r="N520">
            <v>0.03</v>
          </cell>
        </row>
        <row r="521">
          <cell r="B521" t="str">
            <v>Case 4</v>
          </cell>
          <cell r="J521">
            <v>0.04</v>
          </cell>
          <cell r="K521">
            <v>0.04</v>
          </cell>
          <cell r="L521">
            <v>0.04</v>
          </cell>
          <cell r="M521">
            <v>0.04</v>
          </cell>
          <cell r="N521">
            <v>0.04</v>
          </cell>
        </row>
        <row r="522">
          <cell r="B522" t="str">
            <v>Case 5</v>
          </cell>
          <cell r="J522">
            <v>0.05</v>
          </cell>
          <cell r="K522">
            <v>0.05</v>
          </cell>
          <cell r="L522">
            <v>0.05</v>
          </cell>
          <cell r="M522">
            <v>0.05</v>
          </cell>
          <cell r="N522">
            <v>0.05</v>
          </cell>
        </row>
        <row r="523">
          <cell r="B523" t="str">
            <v>Case 1</v>
          </cell>
          <cell r="J523">
            <v>0.09</v>
          </cell>
          <cell r="K523">
            <v>0.09</v>
          </cell>
          <cell r="L523">
            <v>0.09</v>
          </cell>
          <cell r="M523">
            <v>0.09</v>
          </cell>
          <cell r="N523">
            <v>0.09</v>
          </cell>
        </row>
        <row r="525">
          <cell r="B525" t="str">
            <v xml:space="preserve">MINORITY INTEREST GROWTH </v>
          </cell>
          <cell r="J525">
            <v>2007</v>
          </cell>
          <cell r="K525">
            <v>2008</v>
          </cell>
          <cell r="L525">
            <v>2009</v>
          </cell>
          <cell r="M525">
            <v>2010</v>
          </cell>
          <cell r="N525">
            <v>2011</v>
          </cell>
        </row>
        <row r="526">
          <cell r="B526" t="str">
            <v>Case 1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B527" t="str">
            <v>Case 2</v>
          </cell>
          <cell r="J527">
            <v>0.02</v>
          </cell>
          <cell r="K527">
            <v>0.02</v>
          </cell>
          <cell r="L527">
            <v>0.02</v>
          </cell>
          <cell r="M527">
            <v>0.02</v>
          </cell>
          <cell r="N527">
            <v>0.02</v>
          </cell>
        </row>
        <row r="528">
          <cell r="B528" t="str">
            <v>Case 3</v>
          </cell>
          <cell r="J528">
            <v>0.03</v>
          </cell>
          <cell r="K528">
            <v>0.03</v>
          </cell>
          <cell r="L528">
            <v>0.03</v>
          </cell>
          <cell r="M528">
            <v>0.03</v>
          </cell>
          <cell r="N528">
            <v>0.03</v>
          </cell>
        </row>
        <row r="529">
          <cell r="B529" t="str">
            <v>Case 4</v>
          </cell>
          <cell r="J529">
            <v>0.04</v>
          </cell>
          <cell r="K529">
            <v>0.04</v>
          </cell>
          <cell r="L529">
            <v>0.04</v>
          </cell>
          <cell r="M529">
            <v>0.04</v>
          </cell>
          <cell r="N529">
            <v>0.04</v>
          </cell>
        </row>
        <row r="530">
          <cell r="B530" t="str">
            <v>Case 5</v>
          </cell>
          <cell r="J530">
            <v>0.05</v>
          </cell>
          <cell r="K530">
            <v>0.05</v>
          </cell>
          <cell r="L530">
            <v>0.05</v>
          </cell>
          <cell r="M530">
            <v>0.05</v>
          </cell>
          <cell r="N530">
            <v>0.05</v>
          </cell>
        </row>
        <row r="531">
          <cell r="B531" t="str">
            <v>Case 1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3">
          <cell r="B533" t="str">
            <v>CAPEX</v>
          </cell>
          <cell r="J533">
            <v>2007</v>
          </cell>
          <cell r="K533">
            <v>2008</v>
          </cell>
          <cell r="L533">
            <v>2009</v>
          </cell>
          <cell r="M533">
            <v>2010</v>
          </cell>
          <cell r="N533">
            <v>2011</v>
          </cell>
        </row>
        <row r="534">
          <cell r="B534" t="str">
            <v>Case 1</v>
          </cell>
          <cell r="H534">
            <v>0.09</v>
          </cell>
          <cell r="J534">
            <v>1100</v>
          </cell>
          <cell r="K534">
            <v>1199</v>
          </cell>
          <cell r="L534">
            <v>1306.9100000000001</v>
          </cell>
          <cell r="M534">
            <v>1424.5319000000002</v>
          </cell>
          <cell r="N534">
            <v>1552.7397710000002</v>
          </cell>
        </row>
        <row r="535">
          <cell r="B535" t="str">
            <v>Case 2</v>
          </cell>
          <cell r="J535">
            <v>25</v>
          </cell>
          <cell r="K535">
            <v>25</v>
          </cell>
          <cell r="L535">
            <v>25</v>
          </cell>
          <cell r="M535">
            <v>25</v>
          </cell>
          <cell r="N535">
            <v>25</v>
          </cell>
        </row>
        <row r="536">
          <cell r="B536" t="str">
            <v>Case 3</v>
          </cell>
          <cell r="J536">
            <v>30</v>
          </cell>
          <cell r="K536">
            <v>30</v>
          </cell>
          <cell r="L536">
            <v>30</v>
          </cell>
          <cell r="M536">
            <v>30</v>
          </cell>
          <cell r="N536">
            <v>30</v>
          </cell>
        </row>
        <row r="537">
          <cell r="B537" t="str">
            <v>Case 4</v>
          </cell>
          <cell r="J537">
            <v>35</v>
          </cell>
          <cell r="K537">
            <v>35</v>
          </cell>
          <cell r="L537">
            <v>35</v>
          </cell>
          <cell r="M537">
            <v>35</v>
          </cell>
          <cell r="N537">
            <v>35</v>
          </cell>
        </row>
        <row r="538">
          <cell r="B538" t="str">
            <v>Case 5</v>
          </cell>
          <cell r="J538">
            <v>40</v>
          </cell>
          <cell r="K538">
            <v>40</v>
          </cell>
          <cell r="L538">
            <v>40</v>
          </cell>
          <cell r="M538">
            <v>40</v>
          </cell>
          <cell r="N538">
            <v>40</v>
          </cell>
        </row>
        <row r="539">
          <cell r="B539" t="str">
            <v>Case 1</v>
          </cell>
          <cell r="J539">
            <v>1100</v>
          </cell>
          <cell r="K539">
            <v>1199</v>
          </cell>
          <cell r="L539">
            <v>1306.9100000000001</v>
          </cell>
          <cell r="M539">
            <v>1424.5319000000002</v>
          </cell>
          <cell r="N539">
            <v>1552.7397710000002</v>
          </cell>
        </row>
        <row r="541">
          <cell r="B541" t="str">
            <v>OTHER CAPEX</v>
          </cell>
          <cell r="J541">
            <v>2007</v>
          </cell>
          <cell r="K541">
            <v>2008</v>
          </cell>
          <cell r="L541">
            <v>2009</v>
          </cell>
          <cell r="M541">
            <v>2010</v>
          </cell>
          <cell r="N541">
            <v>2011</v>
          </cell>
        </row>
        <row r="542">
          <cell r="B542" t="str">
            <v>Case 1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B543" t="str">
            <v>Case 2</v>
          </cell>
          <cell r="J543">
            <v>25</v>
          </cell>
          <cell r="K543">
            <v>25</v>
          </cell>
          <cell r="L543">
            <v>25</v>
          </cell>
          <cell r="M543">
            <v>25</v>
          </cell>
          <cell r="N543">
            <v>25</v>
          </cell>
        </row>
        <row r="544">
          <cell r="B544" t="str">
            <v>Case 3</v>
          </cell>
          <cell r="J544">
            <v>30</v>
          </cell>
          <cell r="K544">
            <v>30</v>
          </cell>
          <cell r="L544">
            <v>30</v>
          </cell>
          <cell r="M544">
            <v>30</v>
          </cell>
          <cell r="N544">
            <v>30</v>
          </cell>
        </row>
        <row r="545">
          <cell r="B545" t="str">
            <v>Case 4</v>
          </cell>
          <cell r="J545">
            <v>35</v>
          </cell>
          <cell r="K545">
            <v>35</v>
          </cell>
          <cell r="L545">
            <v>35</v>
          </cell>
          <cell r="M545">
            <v>35</v>
          </cell>
          <cell r="N545">
            <v>35</v>
          </cell>
        </row>
        <row r="546">
          <cell r="B546" t="str">
            <v>Case 5</v>
          </cell>
          <cell r="J546">
            <v>40</v>
          </cell>
          <cell r="K546">
            <v>40</v>
          </cell>
          <cell r="L546">
            <v>40</v>
          </cell>
          <cell r="M546">
            <v>40</v>
          </cell>
          <cell r="N546">
            <v>40</v>
          </cell>
        </row>
        <row r="547">
          <cell r="B547" t="str">
            <v>Case 1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9">
          <cell r="B549" t="str">
            <v>Depreciation Designation</v>
          </cell>
        </row>
        <row r="551">
          <cell r="B551" t="str">
            <v>CURRENT CASE:</v>
          </cell>
          <cell r="F551" t="str">
            <v>DEPRECIATION BUILD-UP</v>
          </cell>
        </row>
        <row r="552">
          <cell r="B552" t="str">
            <v>Selection</v>
          </cell>
          <cell r="F552">
            <v>1</v>
          </cell>
        </row>
        <row r="554">
          <cell r="Q554" t="str">
            <v>PP&amp;E Balance Schedule</v>
          </cell>
        </row>
        <row r="555">
          <cell r="I555">
            <v>2006</v>
          </cell>
          <cell r="J555">
            <v>2007</v>
          </cell>
          <cell r="K555">
            <v>2008</v>
          </cell>
          <cell r="L555">
            <v>2009</v>
          </cell>
          <cell r="M555">
            <v>2010</v>
          </cell>
          <cell r="N555">
            <v>2011</v>
          </cell>
          <cell r="Q555">
            <v>2007</v>
          </cell>
          <cell r="R555">
            <v>2008</v>
          </cell>
          <cell r="S555">
            <v>2009</v>
          </cell>
          <cell r="T555">
            <v>2010</v>
          </cell>
          <cell r="U555">
            <v>2011</v>
          </cell>
        </row>
        <row r="556">
          <cell r="B556" t="str">
            <v xml:space="preserve">DRIVER 1: </v>
          </cell>
          <cell r="C556" t="str">
            <v>DEPRECIATION BUILD-UP</v>
          </cell>
        </row>
        <row r="558">
          <cell r="D558" t="str">
            <v>Amount</v>
          </cell>
          <cell r="E558" t="str">
            <v>Life</v>
          </cell>
          <cell r="F558" t="str">
            <v>Type</v>
          </cell>
        </row>
        <row r="559">
          <cell r="B559" t="str">
            <v>Existing PP&amp;E, net</v>
          </cell>
          <cell r="D559">
            <v>2196.7860000000001</v>
          </cell>
          <cell r="E559">
            <v>4</v>
          </cell>
          <cell r="F559" t="str">
            <v>DDB</v>
          </cell>
          <cell r="J559">
            <v>1098.393</v>
          </cell>
          <cell r="K559">
            <v>549.19650000000001</v>
          </cell>
          <cell r="L559">
            <v>274.59825000000001</v>
          </cell>
          <cell r="M559">
            <v>137.299125</v>
          </cell>
          <cell r="N559">
            <v>68.649562500000002</v>
          </cell>
          <cell r="Q559">
            <v>1098.393</v>
          </cell>
          <cell r="R559">
            <v>549.19650000000001</v>
          </cell>
          <cell r="S559">
            <v>274.59825000000001</v>
          </cell>
          <cell r="T559">
            <v>137.299125</v>
          </cell>
          <cell r="U559">
            <v>68.649562500000002</v>
          </cell>
        </row>
        <row r="561">
          <cell r="B561" t="str">
            <v>Projected Capex</v>
          </cell>
        </row>
        <row r="563">
          <cell r="C563">
            <v>2007</v>
          </cell>
          <cell r="D563">
            <v>1100</v>
          </cell>
          <cell r="E563">
            <v>3</v>
          </cell>
          <cell r="F563" t="str">
            <v>SL</v>
          </cell>
          <cell r="J563">
            <v>183.33333333333334</v>
          </cell>
          <cell r="K563">
            <v>366.66666666666669</v>
          </cell>
          <cell r="L563">
            <v>366.66666666666669</v>
          </cell>
          <cell r="M563">
            <v>183.33333333333331</v>
          </cell>
          <cell r="N563">
            <v>0</v>
          </cell>
          <cell r="Q563">
            <v>916.66666666666663</v>
          </cell>
          <cell r="R563">
            <v>550</v>
          </cell>
          <cell r="S563">
            <v>183.33333333333331</v>
          </cell>
          <cell r="T563">
            <v>0</v>
          </cell>
          <cell r="U563">
            <v>0</v>
          </cell>
        </row>
        <row r="564">
          <cell r="C564">
            <v>2008</v>
          </cell>
          <cell r="D564">
            <v>1199</v>
          </cell>
          <cell r="E564">
            <v>3</v>
          </cell>
          <cell r="K564">
            <v>199.83333333333334</v>
          </cell>
          <cell r="L564">
            <v>399.66666666666669</v>
          </cell>
          <cell r="M564">
            <v>399.66666666666669</v>
          </cell>
          <cell r="N564">
            <v>199.83333333333331</v>
          </cell>
          <cell r="R564">
            <v>999.16666666666663</v>
          </cell>
          <cell r="S564">
            <v>599.5</v>
          </cell>
          <cell r="T564">
            <v>199.83333333333331</v>
          </cell>
          <cell r="U564">
            <v>0</v>
          </cell>
        </row>
        <row r="565">
          <cell r="C565">
            <v>2009</v>
          </cell>
          <cell r="D565">
            <v>1306.9100000000001</v>
          </cell>
          <cell r="E565">
            <v>3</v>
          </cell>
          <cell r="L565">
            <v>217.81833333333336</v>
          </cell>
          <cell r="M565">
            <v>435.63666666666671</v>
          </cell>
          <cell r="N565">
            <v>435.63666666666671</v>
          </cell>
          <cell r="S565">
            <v>1089.0916666666667</v>
          </cell>
          <cell r="T565">
            <v>653.45499999999993</v>
          </cell>
          <cell r="U565">
            <v>217.81833333333321</v>
          </cell>
        </row>
        <row r="566">
          <cell r="C566">
            <v>2010</v>
          </cell>
          <cell r="D566">
            <v>1424.5319000000002</v>
          </cell>
          <cell r="E566">
            <v>3</v>
          </cell>
          <cell r="M566">
            <v>237.42198333333337</v>
          </cell>
          <cell r="N566">
            <v>474.84396666666674</v>
          </cell>
          <cell r="T566">
            <v>1187.1099166666668</v>
          </cell>
          <cell r="U566">
            <v>712.26594999999998</v>
          </cell>
        </row>
        <row r="567">
          <cell r="C567">
            <v>2011</v>
          </cell>
          <cell r="D567">
            <v>1552.7397710000002</v>
          </cell>
          <cell r="E567">
            <v>3</v>
          </cell>
          <cell r="N567">
            <v>258.78996183333339</v>
          </cell>
          <cell r="U567">
            <v>1293.9498091666669</v>
          </cell>
        </row>
        <row r="569">
          <cell r="B569" t="str">
            <v>Total Depreciation Expense</v>
          </cell>
          <cell r="J569">
            <v>1281.7263333333333</v>
          </cell>
          <cell r="K569">
            <v>1115.6965</v>
          </cell>
          <cell r="L569">
            <v>1258.7499166666669</v>
          </cell>
          <cell r="M569">
            <v>1393.3577750000002</v>
          </cell>
          <cell r="N569">
            <v>1437.7534910000002</v>
          </cell>
        </row>
        <row r="571">
          <cell r="B571" t="str">
            <v xml:space="preserve">DRIVER 2: </v>
          </cell>
          <cell r="C571" t="str">
            <v>DEPRECIATION AS % OF SALES</v>
          </cell>
        </row>
        <row r="573">
          <cell r="B573" t="str">
            <v>Total Depreciation Expense</v>
          </cell>
          <cell r="I573">
            <v>2196.7860000000001</v>
          </cell>
          <cell r="J573">
            <v>3500</v>
          </cell>
          <cell r="K573">
            <v>4500</v>
          </cell>
          <cell r="L573">
            <v>5218</v>
          </cell>
          <cell r="M573">
            <v>6018.68</v>
          </cell>
          <cell r="N573">
            <v>6960.8456000000006</v>
          </cell>
        </row>
        <row r="574">
          <cell r="B574" t="str">
            <v>Percent of Sales</v>
          </cell>
          <cell r="J574">
            <v>0.05</v>
          </cell>
          <cell r="K574">
            <v>0.05</v>
          </cell>
          <cell r="L574">
            <v>0.05</v>
          </cell>
          <cell r="M574">
            <v>0.05</v>
          </cell>
          <cell r="N574">
            <v>0.05</v>
          </cell>
        </row>
        <row r="577">
          <cell r="B577" t="str">
            <v xml:space="preserve">DRIVER 3: </v>
          </cell>
          <cell r="C577" t="str">
            <v>DEPRECIATION AS % OF CAPEX</v>
          </cell>
        </row>
        <row r="579">
          <cell r="B579" t="str">
            <v>Total Depreciation Expense</v>
          </cell>
          <cell r="I579">
            <v>2196.7860000000001</v>
          </cell>
          <cell r="J579">
            <v>1100</v>
          </cell>
          <cell r="K579">
            <v>1199</v>
          </cell>
          <cell r="L579">
            <v>1306.9100000000001</v>
          </cell>
          <cell r="M579">
            <v>1424.5319000000002</v>
          </cell>
          <cell r="N579">
            <v>1552.7397710000002</v>
          </cell>
        </row>
        <row r="580">
          <cell r="B580" t="str">
            <v>Percent of Capex</v>
          </cell>
          <cell r="J580">
            <v>1</v>
          </cell>
          <cell r="K580">
            <v>1</v>
          </cell>
          <cell r="L580">
            <v>1</v>
          </cell>
          <cell r="M580">
            <v>1</v>
          </cell>
          <cell r="N580">
            <v>1</v>
          </cell>
        </row>
        <row r="583">
          <cell r="B583" t="str">
            <v xml:space="preserve">DRIVER 4: </v>
          </cell>
          <cell r="C583" t="str">
            <v>DEPRECIATION (HARD INPUT)</v>
          </cell>
        </row>
        <row r="585">
          <cell r="B585" t="str">
            <v>Total Depreciation Expense</v>
          </cell>
          <cell r="I585">
            <v>2196.7860000000001</v>
          </cell>
          <cell r="J585">
            <v>10</v>
          </cell>
          <cell r="K585">
            <v>10</v>
          </cell>
          <cell r="L585">
            <v>10</v>
          </cell>
          <cell r="M585">
            <v>10</v>
          </cell>
          <cell r="N585">
            <v>10</v>
          </cell>
        </row>
        <row r="588">
          <cell r="B588" t="str">
            <v>DEPRECIATION FOR MODEL</v>
          </cell>
          <cell r="J588">
            <v>1281.7263333333333</v>
          </cell>
          <cell r="K588">
            <v>1115.6965</v>
          </cell>
          <cell r="L588">
            <v>1258.7499166666669</v>
          </cell>
          <cell r="M588">
            <v>1393.3577750000002</v>
          </cell>
          <cell r="N588">
            <v>1437.7534910000002</v>
          </cell>
        </row>
        <row r="591">
          <cell r="B591" t="str">
            <v>AMORTIZATION (HARD INPUT)</v>
          </cell>
        </row>
        <row r="593">
          <cell r="B593" t="str">
            <v>Total Amortizaton Expense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structions"/>
      <sheetName val="pf"/>
      <sheetName val="EPS Matrix"/>
      <sheetName val="Fire ($)"/>
      <sheetName val="Sand ($)"/>
      <sheetName val="Sand (TWD)"/>
      <sheetName val="M&amp;A outputs--&gt;"/>
      <sheetName val="Acquiror output"/>
      <sheetName val="Sand output"/>
      <sheetName val="DCF"/>
      <sheetName val="DCF (synergies)"/>
      <sheetName val="Contribution analysis"/>
      <sheetName val="Sources &amp; uses"/>
      <sheetName val="Target mgmt v GS"/>
      <sheetName val="Acq_matrix"/>
      <sheetName val="EPS Output"/>
      <sheetName val="Lev Fin outputs--&gt;"/>
      <sheetName val="Lev Fin Summary"/>
      <sheetName val="Target backup--&gt;"/>
      <sheetName val="2-SG-Actual-Forecast-AUG 06"/>
      <sheetName val="1-PF Combination"/>
      <sheetName val="Chart2"/>
      <sheetName val="Valuation"/>
      <sheetName val="PL Segment Rev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C1" t="str">
            <v>Fire</v>
          </cell>
          <cell r="F1" t="str">
            <v>Sand</v>
          </cell>
          <cell r="V1" t="str">
            <v>Sand Shares</v>
          </cell>
          <cell r="Z1">
            <v>33.523074723853206</v>
          </cell>
        </row>
        <row r="2">
          <cell r="A2" t="str">
            <v>Contribution analysis</v>
          </cell>
          <cell r="V2" t="e">
            <v>#VALUE!</v>
          </cell>
          <cell r="Z2">
            <v>52.330452261213722</v>
          </cell>
        </row>
        <row r="4">
          <cell r="B4" t="str">
            <v>($ in millions)</v>
          </cell>
        </row>
        <row r="5">
          <cell r="R5" t="str">
            <v>Implied equity split (1)</v>
          </cell>
          <cell r="X5" t="str">
            <v>Implied</v>
          </cell>
          <cell r="Z5" t="str">
            <v>Implied</v>
          </cell>
          <cell r="AB5" t="str">
            <v xml:space="preserve">Implied </v>
          </cell>
          <cell r="AE5" t="str">
            <v>Implied equity split (%) (1)</v>
          </cell>
          <cell r="AI5" t="str">
            <v>Implied  market premium / (discount)</v>
          </cell>
        </row>
        <row r="6">
          <cell r="I6" t="str">
            <v>Pro forma</v>
          </cell>
          <cell r="M6" t="str">
            <v>Operational contribution</v>
          </cell>
          <cell r="R6" t="str">
            <v>Fire</v>
          </cell>
          <cell r="T6" t="str">
            <v>Sand</v>
          </cell>
          <cell r="X6" t="str">
            <v>Fire</v>
          </cell>
          <cell r="Z6" t="str">
            <v>Sand</v>
          </cell>
          <cell r="AB6" t="str">
            <v>exchange</v>
          </cell>
          <cell r="AE6" t="str">
            <v>Fire</v>
          </cell>
          <cell r="AI6" t="str">
            <v>Current</v>
          </cell>
          <cell r="AK6" t="str">
            <v>10-day</v>
          </cell>
          <cell r="AM6" t="str">
            <v>30-day</v>
          </cell>
        </row>
        <row r="7">
          <cell r="C7" t="str">
            <v>Fire</v>
          </cell>
          <cell r="F7" t="str">
            <v>Sand</v>
          </cell>
          <cell r="I7" t="str">
            <v>combined</v>
          </cell>
          <cell r="M7" t="str">
            <v>Fire</v>
          </cell>
          <cell r="O7" t="str">
            <v>Sand</v>
          </cell>
          <cell r="R7" t="str">
            <v>$</v>
          </cell>
          <cell r="T7" t="str">
            <v>$</v>
          </cell>
          <cell r="V7" t="str">
            <v>%</v>
          </cell>
          <cell r="X7" t="str">
            <v>share price</v>
          </cell>
          <cell r="Z7" t="str">
            <v>share price(2)</v>
          </cell>
          <cell r="AB7" t="str">
            <v>ratio</v>
          </cell>
        </row>
        <row r="9">
          <cell r="B9" t="str">
            <v>Revenue</v>
          </cell>
          <cell r="D9" t="str">
            <v>% growth</v>
          </cell>
          <cell r="G9" t="str">
            <v>% growth</v>
          </cell>
          <cell r="J9" t="str">
            <v>% growth</v>
          </cell>
        </row>
        <row r="10">
          <cell r="B10" t="str">
            <v>FY2006E</v>
          </cell>
          <cell r="C10">
            <v>1653.4</v>
          </cell>
          <cell r="D10">
            <v>0.1601992842607538</v>
          </cell>
          <cell r="F10">
            <v>38.527667719700005</v>
          </cell>
          <cell r="G10">
            <v>9.1060167548455695E-3</v>
          </cell>
          <cell r="I10">
            <v>1691.9276677197001</v>
          </cell>
          <cell r="J10">
            <v>0.15625694858106454</v>
          </cell>
          <cell r="M10">
            <v>0.9772285373336167</v>
          </cell>
          <cell r="O10">
            <v>2.2771462666383233E-2</v>
          </cell>
          <cell r="R10">
            <v>22.200000000000045</v>
          </cell>
          <cell r="T10">
            <v>20.679785370549268</v>
          </cell>
          <cell r="V10">
            <v>0.48227352800027201</v>
          </cell>
          <cell r="AE10">
            <v>0.51772647199972799</v>
          </cell>
          <cell r="AI10">
            <v>0.74644106831150814</v>
          </cell>
          <cell r="AK10" t="str">
            <v>NM</v>
          </cell>
          <cell r="AM10" t="str">
            <v>NM</v>
          </cell>
        </row>
        <row r="11">
          <cell r="B11" t="str">
            <v>FY2007E</v>
          </cell>
          <cell r="C11">
            <v>1737.9</v>
          </cell>
          <cell r="D11">
            <v>5.1106810209265774E-2</v>
          </cell>
          <cell r="F11">
            <v>50.1</v>
          </cell>
          <cell r="G11">
            <v>0.30036420487458737</v>
          </cell>
          <cell r="I11">
            <v>1788</v>
          </cell>
          <cell r="J11">
            <v>5.6782765666206991E-2</v>
          </cell>
          <cell r="M11">
            <v>0.97197986577181217</v>
          </cell>
          <cell r="O11">
            <v>2.8020134228187919E-2</v>
          </cell>
          <cell r="R11">
            <v>22.200000000000045</v>
          </cell>
          <cell r="T11">
            <v>20.679785370549268</v>
          </cell>
          <cell r="V11">
            <v>0.48227352800027201</v>
          </cell>
          <cell r="X11">
            <v>0.42422717635204232</v>
          </cell>
          <cell r="Z11">
            <v>0.61688211898518519</v>
          </cell>
          <cell r="AB11">
            <v>1.4541315440698437</v>
          </cell>
          <cell r="AE11">
            <v>0.51772647199972799</v>
          </cell>
          <cell r="AI11">
            <v>0.74644106831150814</v>
          </cell>
          <cell r="AK11" t="str">
            <v>NM</v>
          </cell>
          <cell r="AM11" t="str">
            <v>NM</v>
          </cell>
        </row>
        <row r="12">
          <cell r="B12" t="str">
            <v>FY2008E</v>
          </cell>
          <cell r="C12">
            <v>1747.9</v>
          </cell>
          <cell r="D12">
            <v>5.7540710052361721E-3</v>
          </cell>
          <cell r="F12">
            <v>65.13000000000001</v>
          </cell>
          <cell r="G12">
            <v>0.30000000000000027</v>
          </cell>
          <cell r="I12">
            <v>1813.0300000000002</v>
          </cell>
          <cell r="J12">
            <v>1.3998881431767529E-2</v>
          </cell>
          <cell r="M12">
            <v>0.96407671136164319</v>
          </cell>
          <cell r="O12">
            <v>3.5923288638356789E-2</v>
          </cell>
          <cell r="R12">
            <v>22.200000000000045</v>
          </cell>
          <cell r="T12">
            <v>20.679785370549268</v>
          </cell>
          <cell r="V12">
            <v>0.48227352800027201</v>
          </cell>
          <cell r="X12">
            <v>0.42422717635204232</v>
          </cell>
          <cell r="Z12">
            <v>0.61688211898518519</v>
          </cell>
          <cell r="AB12">
            <v>1.4541315440698437</v>
          </cell>
          <cell r="AE12">
            <v>0.51772647199972799</v>
          </cell>
          <cell r="AI12">
            <v>0.74644106831150814</v>
          </cell>
          <cell r="AK12" t="str">
            <v>NM</v>
          </cell>
          <cell r="AM12" t="str">
            <v>NM</v>
          </cell>
        </row>
        <row r="14">
          <cell r="B14" t="str">
            <v>Gross profit</v>
          </cell>
          <cell r="D14" t="str">
            <v>% margin</v>
          </cell>
          <cell r="G14" t="str">
            <v>% margin</v>
          </cell>
          <cell r="J14" t="str">
            <v>% margin</v>
          </cell>
        </row>
        <row r="15">
          <cell r="B15" t="str">
            <v>FY2006E</v>
          </cell>
          <cell r="C15">
            <v>592.20000000000005</v>
          </cell>
          <cell r="D15">
            <v>0.35817104149026252</v>
          </cell>
          <cell r="F15">
            <v>19.931095485600004</v>
          </cell>
          <cell r="G15">
            <v>0.51731902461899648</v>
          </cell>
          <cell r="I15">
            <v>612.1310954856001</v>
          </cell>
          <cell r="J15">
            <v>0.36179507384650866</v>
          </cell>
          <cell r="M15">
            <v>0.96743982517374183</v>
          </cell>
          <cell r="O15">
            <v>3.2560174826258059E-2</v>
          </cell>
          <cell r="R15">
            <v>22.200000000000045</v>
          </cell>
          <cell r="T15">
            <v>20.679785370549268</v>
          </cell>
          <cell r="V15">
            <v>0.48227352800027201</v>
          </cell>
          <cell r="AE15">
            <v>0.51772647199972799</v>
          </cell>
          <cell r="AI15">
            <v>0.74644106831150814</v>
          </cell>
          <cell r="AK15" t="str">
            <v>NM</v>
          </cell>
          <cell r="AM15" t="str">
            <v>NM</v>
          </cell>
        </row>
        <row r="16">
          <cell r="B16" t="str">
            <v>FY2007E</v>
          </cell>
          <cell r="C16">
            <v>596.67000000000007</v>
          </cell>
          <cell r="D16">
            <v>0.34332815466942862</v>
          </cell>
          <cell r="F16">
            <v>24.567998338598503</v>
          </cell>
          <cell r="G16">
            <v>0.49037920835525955</v>
          </cell>
          <cell r="I16">
            <v>621.23799833859857</v>
          </cell>
          <cell r="J16">
            <v>0.34744854493210209</v>
          </cell>
          <cell r="M16">
            <v>0.96045316222719523</v>
          </cell>
          <cell r="O16">
            <v>3.9546837772804745E-2</v>
          </cell>
          <cell r="R16">
            <v>22.200000000000045</v>
          </cell>
          <cell r="T16">
            <v>20.679785370549268</v>
          </cell>
          <cell r="V16">
            <v>0.48227352800027201</v>
          </cell>
          <cell r="X16">
            <v>0.42422717635204232</v>
          </cell>
          <cell r="Z16">
            <v>0.61688211898518519</v>
          </cell>
          <cell r="AB16">
            <v>1.4541315440698437</v>
          </cell>
          <cell r="AE16">
            <v>0.51772647199972799</v>
          </cell>
          <cell r="AI16">
            <v>0.74644106831150814</v>
          </cell>
          <cell r="AK16" t="str">
            <v>NM</v>
          </cell>
          <cell r="AM16" t="str">
            <v>NM</v>
          </cell>
        </row>
        <row r="17">
          <cell r="B17" t="str">
            <v>FY2008E</v>
          </cell>
          <cell r="C17">
            <v>597.59905805857647</v>
          </cell>
          <cell r="D17">
            <v>0.34189545057416126</v>
          </cell>
          <cell r="F17">
            <v>31.319198670878798</v>
          </cell>
          <cell r="G17">
            <v>0.48087208154274208</v>
          </cell>
          <cell r="I17">
            <v>628.91825672945527</v>
          </cell>
          <cell r="J17">
            <v>0.34688794820243196</v>
          </cell>
          <cell r="M17">
            <v>0.95020147954720369</v>
          </cell>
          <cell r="O17">
            <v>4.9798520452796341E-2</v>
          </cell>
          <cell r="R17">
            <v>22.200000000000045</v>
          </cell>
          <cell r="T17">
            <v>20.679785370549268</v>
          </cell>
          <cell r="V17">
            <v>0.48227352800027201</v>
          </cell>
          <cell r="X17">
            <v>0.42422717635204232</v>
          </cell>
          <cell r="Z17">
            <v>0.61688211898518519</v>
          </cell>
          <cell r="AB17">
            <v>1.4541315440698437</v>
          </cell>
          <cell r="AE17">
            <v>0.51772647199972799</v>
          </cell>
          <cell r="AI17">
            <v>0.74644106831150814</v>
          </cell>
          <cell r="AK17" t="str">
            <v>NM</v>
          </cell>
          <cell r="AM17" t="str">
            <v>NM</v>
          </cell>
        </row>
        <row r="19">
          <cell r="B19" t="str">
            <v>Operating income</v>
          </cell>
        </row>
        <row r="20">
          <cell r="B20" t="str">
            <v>FY2006E</v>
          </cell>
          <cell r="C20">
            <v>126.30000000000007</v>
          </cell>
          <cell r="D20">
            <v>7.6388048868997249E-2</v>
          </cell>
          <cell r="F20">
            <v>3.8005827887000043</v>
          </cell>
          <cell r="G20">
            <v>9.8645545231295859E-2</v>
          </cell>
          <cell r="I20">
            <v>130.10058278870008</v>
          </cell>
          <cell r="J20">
            <v>7.6894884616458506E-2</v>
          </cell>
          <cell r="M20">
            <v>0.97078735000847272</v>
          </cell>
          <cell r="O20">
            <v>2.9212649991527208E-2</v>
          </cell>
          <cell r="R20">
            <v>22.200000000000045</v>
          </cell>
          <cell r="T20">
            <v>20.679785370549268</v>
          </cell>
          <cell r="V20">
            <v>0.48227352800027201</v>
          </cell>
          <cell r="AE20">
            <v>0.51772647199972799</v>
          </cell>
          <cell r="AI20">
            <v>0.74644106831150814</v>
          </cell>
          <cell r="AK20" t="str">
            <v>NM</v>
          </cell>
          <cell r="AM20" t="str">
            <v>NM</v>
          </cell>
        </row>
        <row r="21">
          <cell r="B21" t="str">
            <v>FY2007E</v>
          </cell>
          <cell r="C21">
            <v>147.40000000000009</v>
          </cell>
          <cell r="D21">
            <v>8.4815006617181707E-2</v>
          </cell>
          <cell r="F21">
            <v>7.8406400000000023</v>
          </cell>
          <cell r="G21">
            <v>0.15649980039920164</v>
          </cell>
          <cell r="I21">
            <v>155.2406400000001</v>
          </cell>
          <cell r="J21">
            <v>8.6823624161073878E-2</v>
          </cell>
          <cell r="M21">
            <v>0.94949363774846585</v>
          </cell>
          <cell r="O21">
            <v>5.0506362251534119E-2</v>
          </cell>
          <cell r="R21">
            <v>22.200000000000045</v>
          </cell>
          <cell r="T21">
            <v>20.679785370549268</v>
          </cell>
          <cell r="V21">
            <v>0.48227352800027201</v>
          </cell>
          <cell r="X21">
            <v>0.42422717635204232</v>
          </cell>
          <cell r="Z21">
            <v>0.61688211898518519</v>
          </cell>
          <cell r="AB21">
            <v>1.4541315440698437</v>
          </cell>
          <cell r="AE21">
            <v>0.51772647199972799</v>
          </cell>
          <cell r="AI21">
            <v>0.74644106831150814</v>
          </cell>
          <cell r="AK21" t="str">
            <v>NM</v>
          </cell>
          <cell r="AM21" t="str">
            <v>NM</v>
          </cell>
        </row>
        <row r="22">
          <cell r="B22" t="str">
            <v>FY2008E</v>
          </cell>
          <cell r="C22">
            <v>113.49999999999999</v>
          </cell>
          <cell r="D22">
            <v>6.4935064935064929E-2</v>
          </cell>
          <cell r="F22">
            <v>14.523989999999994</v>
          </cell>
          <cell r="G22">
            <v>0.22299999999999986</v>
          </cell>
          <cell r="I22">
            <v>128.02398999999997</v>
          </cell>
          <cell r="J22">
            <v>7.0613277221005702E-2</v>
          </cell>
          <cell r="M22">
            <v>0.8865525906511742</v>
          </cell>
          <cell r="O22">
            <v>0.11344740934882593</v>
          </cell>
          <cell r="R22">
            <v>22.200000000000045</v>
          </cell>
          <cell r="T22">
            <v>20.679785370549268</v>
          </cell>
          <cell r="V22">
            <v>0.48227352800027201</v>
          </cell>
          <cell r="X22">
            <v>0.42422717635204232</v>
          </cell>
          <cell r="Z22">
            <v>0.61688211898518519</v>
          </cell>
          <cell r="AB22">
            <v>1.4541315440698437</v>
          </cell>
          <cell r="AE22">
            <v>0.51772647199972799</v>
          </cell>
          <cell r="AI22">
            <v>0.74644106831150814</v>
          </cell>
          <cell r="AK22" t="str">
            <v>NM</v>
          </cell>
          <cell r="AM22" t="str">
            <v>NM</v>
          </cell>
        </row>
        <row r="24">
          <cell r="B24" t="str">
            <v>EBITDA</v>
          </cell>
        </row>
        <row r="25">
          <cell r="B25" t="str">
            <v>FY2006E</v>
          </cell>
          <cell r="C25">
            <v>239.30000000000007</v>
          </cell>
          <cell r="D25">
            <v>0.14473206725535265</v>
          </cell>
          <cell r="F25">
            <v>4.4747827887000042</v>
          </cell>
          <cell r="G25">
            <v>0.11614465794439859</v>
          </cell>
          <cell r="I25">
            <v>243.77478278870007</v>
          </cell>
          <cell r="J25">
            <v>0.14408109013149961</v>
          </cell>
          <cell r="M25">
            <v>0.98164378309556877</v>
          </cell>
          <cell r="O25">
            <v>1.8356216904431299E-2</v>
          </cell>
          <cell r="R25">
            <v>22.200000000000045</v>
          </cell>
          <cell r="T25">
            <v>20.679785370549268</v>
          </cell>
          <cell r="V25">
            <v>0.48227352800027201</v>
          </cell>
          <cell r="AE25">
            <v>0.51772647199972799</v>
          </cell>
          <cell r="AI25">
            <v>0.74644106831150814</v>
          </cell>
          <cell r="AK25" t="str">
            <v>NM</v>
          </cell>
          <cell r="AM25" t="str">
            <v>NM</v>
          </cell>
        </row>
        <row r="26">
          <cell r="B26" t="str">
            <v>FY2007E</v>
          </cell>
          <cell r="C26">
            <v>235.67000000000007</v>
          </cell>
          <cell r="D26">
            <v>0.13560619138040167</v>
          </cell>
          <cell r="F26">
            <v>8.6126383385985026</v>
          </cell>
          <cell r="G26">
            <v>0.17190894887422159</v>
          </cell>
          <cell r="I26">
            <v>244.28263833859859</v>
          </cell>
          <cell r="J26">
            <v>0.13662339951823188</v>
          </cell>
          <cell r="M26">
            <v>0.96474314180829912</v>
          </cell>
          <cell r="O26">
            <v>3.5256858191700796E-2</v>
          </cell>
          <cell r="R26">
            <v>22.200000000000045</v>
          </cell>
          <cell r="T26">
            <v>20.679785370549268</v>
          </cell>
          <cell r="V26">
            <v>0.48227352800027201</v>
          </cell>
          <cell r="X26">
            <v>0.42422717635204232</v>
          </cell>
          <cell r="Z26">
            <v>0.61688211898518519</v>
          </cell>
          <cell r="AB26">
            <v>1.4541315440698437</v>
          </cell>
          <cell r="AE26">
            <v>0.51772647199972799</v>
          </cell>
          <cell r="AI26">
            <v>0.74644106831150814</v>
          </cell>
          <cell r="AK26" t="str">
            <v>NM</v>
          </cell>
          <cell r="AM26" t="str">
            <v>NM</v>
          </cell>
        </row>
        <row r="27">
          <cell r="B27" t="str">
            <v>FY2008E</v>
          </cell>
          <cell r="C27">
            <v>211.89905805857643</v>
          </cell>
          <cell r="D27">
            <v>0.12123065281685245</v>
          </cell>
          <cell r="F27">
            <v>15.432088670878795</v>
          </cell>
          <cell r="G27">
            <v>0.23694286305663737</v>
          </cell>
          <cell r="I27">
            <v>227.33114672945521</v>
          </cell>
          <cell r="J27">
            <v>0.12538741594427846</v>
          </cell>
          <cell r="M27">
            <v>0.93211625906570394</v>
          </cell>
          <cell r="O27">
            <v>6.7883740934296111E-2</v>
          </cell>
          <cell r="R27">
            <v>22.200000000000045</v>
          </cell>
          <cell r="T27">
            <v>20.679785370549268</v>
          </cell>
          <cell r="V27">
            <v>0.48227352800027201</v>
          </cell>
          <cell r="X27">
            <v>0.42422717635204232</v>
          </cell>
          <cell r="Z27">
            <v>0.61688211898518519</v>
          </cell>
          <cell r="AB27">
            <v>1.4541315440698437</v>
          </cell>
          <cell r="AE27">
            <v>0.51772647199972799</v>
          </cell>
          <cell r="AI27">
            <v>0.74644106831150814</v>
          </cell>
          <cell r="AK27" t="str">
            <v>NM</v>
          </cell>
          <cell r="AM27" t="str">
            <v>NM</v>
          </cell>
        </row>
        <row r="29">
          <cell r="B29" t="str">
            <v>Net income</v>
          </cell>
          <cell r="D29" t="str">
            <v>% growth</v>
          </cell>
          <cell r="J29" t="str">
            <v>% growth</v>
          </cell>
        </row>
        <row r="30">
          <cell r="B30" t="str">
            <v>FY2006E</v>
          </cell>
          <cell r="C30">
            <v>94.500000000000071</v>
          </cell>
          <cell r="D30" t="str">
            <v>NM</v>
          </cell>
          <cell r="F30">
            <v>2.4661941891946606</v>
          </cell>
          <cell r="G30">
            <v>-0.61296214395745119</v>
          </cell>
          <cell r="I30">
            <v>96.966194189194738</v>
          </cell>
          <cell r="J30" t="str">
            <v>NM</v>
          </cell>
          <cell r="M30">
            <v>0.97456645370258865</v>
          </cell>
          <cell r="O30">
            <v>2.5433546297411316E-2</v>
          </cell>
          <cell r="R30">
            <v>2120.929418633998</v>
          </cell>
          <cell r="T30">
            <v>55.350516486001816</v>
          </cell>
          <cell r="V30">
            <v>2.5433546297411319E-2</v>
          </cell>
          <cell r="AE30">
            <v>0.97456645370258876</v>
          </cell>
          <cell r="AI30">
            <v>-7.2224608781492172E-2</v>
          </cell>
          <cell r="AK30" t="str">
            <v>NM</v>
          </cell>
          <cell r="AM30" t="str">
            <v>NM</v>
          </cell>
        </row>
        <row r="31">
          <cell r="B31" t="str">
            <v>FY2007E</v>
          </cell>
          <cell r="C31">
            <v>104.61920851875405</v>
          </cell>
          <cell r="D31">
            <v>0.10708157162702614</v>
          </cell>
          <cell r="F31">
            <v>6.3125175063184518</v>
          </cell>
          <cell r="G31">
            <v>1.5596190007972623</v>
          </cell>
          <cell r="I31">
            <v>110.93172602507251</v>
          </cell>
          <cell r="J31">
            <v>0.14402474958055023</v>
          </cell>
          <cell r="M31">
            <v>0.9430954720303214</v>
          </cell>
          <cell r="O31">
            <v>5.6904527969678508E-2</v>
          </cell>
          <cell r="R31">
            <v>2052.4397526821135</v>
          </cell>
          <cell r="T31">
            <v>123.84018243788617</v>
          </cell>
          <cell r="V31">
            <v>5.6904527969678514E-2</v>
          </cell>
          <cell r="X31">
            <v>39.220753194279972</v>
          </cell>
          <cell r="Z31">
            <v>3.6941773228745096</v>
          </cell>
          <cell r="AB31">
            <v>9.418935186112834E-2</v>
          </cell>
          <cell r="AE31">
            <v>0.94309547203032151</v>
          </cell>
          <cell r="AI31">
            <v>-4.1264856350320067E-2</v>
          </cell>
          <cell r="AK31" t="str">
            <v>NM</v>
          </cell>
          <cell r="AM31" t="str">
            <v>NM</v>
          </cell>
        </row>
        <row r="32">
          <cell r="B32" t="str">
            <v>FY2008E</v>
          </cell>
          <cell r="C32">
            <v>81.46323933627653</v>
          </cell>
          <cell r="D32">
            <v>-0.22133573280022067</v>
          </cell>
          <cell r="F32">
            <v>11.603191999999995</v>
          </cell>
          <cell r="G32">
            <v>0.83812432811249948</v>
          </cell>
          <cell r="I32">
            <v>93.066431336276523</v>
          </cell>
          <cell r="J32">
            <v>-0.16104765813125554</v>
          </cell>
          <cell r="M32">
            <v>0.87532355293527664</v>
          </cell>
          <cell r="O32">
            <v>0.1246764470647234</v>
          </cell>
          <cell r="R32">
            <v>1904.9490849909919</v>
          </cell>
          <cell r="T32">
            <v>271.33085012900835</v>
          </cell>
          <cell r="V32">
            <v>0.12467644706472339</v>
          </cell>
          <cell r="X32">
            <v>36.402305018924935</v>
          </cell>
          <cell r="Z32">
            <v>8.09385333428094</v>
          </cell>
          <cell r="AB32">
            <v>0.22234452818504444</v>
          </cell>
          <cell r="AE32">
            <v>0.87532355293527664</v>
          </cell>
          <cell r="AI32">
            <v>3.2965204489602051E-2</v>
          </cell>
          <cell r="AK32" t="str">
            <v>NM</v>
          </cell>
          <cell r="AM32" t="str">
            <v>NM</v>
          </cell>
        </row>
        <row r="34">
          <cell r="B34" t="str">
            <v>Market capitalization</v>
          </cell>
          <cell r="AQ34" t="str">
            <v>CONTRIBUTION CHART INPUTS</v>
          </cell>
        </row>
        <row r="35">
          <cell r="B35" t="str">
            <v>Current (10/27/06)</v>
          </cell>
          <cell r="C35">
            <v>1967.7461211200002</v>
          </cell>
          <cell r="F35">
            <v>208.53381400000004</v>
          </cell>
          <cell r="I35">
            <v>2176.2799351200001</v>
          </cell>
          <cell r="M35">
            <v>0.90417877285235304</v>
          </cell>
          <cell r="O35">
            <v>9.5821227147647015E-2</v>
          </cell>
          <cell r="AQ35" t="str">
            <v>LTM</v>
          </cell>
        </row>
        <row r="36">
          <cell r="B36" t="str">
            <v>10-day prior</v>
          </cell>
          <cell r="I36">
            <v>0</v>
          </cell>
          <cell r="M36" t="e">
            <v>#DIV/0!</v>
          </cell>
          <cell r="O36" t="e">
            <v>#DIV/0!</v>
          </cell>
          <cell r="AR36" t="str">
            <v>Fire</v>
          </cell>
          <cell r="AS36" t="str">
            <v>Sand</v>
          </cell>
        </row>
        <row r="37">
          <cell r="B37" t="str">
            <v>20-day prior</v>
          </cell>
          <cell r="I37">
            <v>0</v>
          </cell>
          <cell r="M37" t="e">
            <v>#DIV/0!</v>
          </cell>
          <cell r="O37" t="e">
            <v>#DIV/0!</v>
          </cell>
          <cell r="AQ37" t="str">
            <v>Revenue</v>
          </cell>
          <cell r="AR37">
            <v>0.96407671136164319</v>
          </cell>
          <cell r="AS37">
            <v>3.5923288638356789E-2</v>
          </cell>
        </row>
        <row r="38">
          <cell r="B38" t="str">
            <v>30-day prior</v>
          </cell>
          <cell r="I38">
            <v>0</v>
          </cell>
          <cell r="M38" t="e">
            <v>#DIV/0!</v>
          </cell>
          <cell r="O38" t="e">
            <v>#DIV/0!</v>
          </cell>
          <cell r="AQ38" t="str">
            <v>Gross profit</v>
          </cell>
          <cell r="AR38">
            <v>0.95020147954720369</v>
          </cell>
          <cell r="AS38">
            <v>4.9798520452796341E-2</v>
          </cell>
        </row>
        <row r="39">
          <cell r="AQ39" t="str">
            <v>Operating income</v>
          </cell>
          <cell r="AR39">
            <v>0.8865525906511742</v>
          </cell>
          <cell r="AS39">
            <v>0.11344740934882593</v>
          </cell>
        </row>
        <row r="40">
          <cell r="B40" t="str">
            <v>Enterprise value</v>
          </cell>
          <cell r="AQ40" t="str">
            <v>EBITDA</v>
          </cell>
          <cell r="AR40">
            <v>0.93211625906570394</v>
          </cell>
          <cell r="AS40">
            <v>6.7883740934296111E-2</v>
          </cell>
        </row>
        <row r="41">
          <cell r="B41" t="str">
            <v>Current (10/27/06)</v>
          </cell>
          <cell r="C41">
            <v>1945.5461211200002</v>
          </cell>
          <cell r="F41">
            <v>187.85402862945077</v>
          </cell>
          <cell r="I41">
            <v>2133.400149749451</v>
          </cell>
          <cell r="M41">
            <v>0.91194618194270183</v>
          </cell>
          <cell r="O41">
            <v>8.8053818057298144E-2</v>
          </cell>
          <cell r="AQ41" t="str">
            <v>Net income</v>
          </cell>
          <cell r="AR41">
            <v>0.87532355293527664</v>
          </cell>
          <cell r="AS41">
            <v>0.1246764470647234</v>
          </cell>
        </row>
        <row r="42">
          <cell r="B42" t="str">
            <v>10-day prior</v>
          </cell>
          <cell r="I42">
            <v>0</v>
          </cell>
          <cell r="M42" t="e">
            <v>#DIV/0!</v>
          </cell>
          <cell r="O42" t="e">
            <v>#DIV/0!</v>
          </cell>
        </row>
        <row r="43">
          <cell r="B43" t="str">
            <v>20-day prior</v>
          </cell>
          <cell r="I43">
            <v>0</v>
          </cell>
          <cell r="M43" t="e">
            <v>#DIV/0!</v>
          </cell>
          <cell r="O43" t="e">
            <v>#DIV/0!</v>
          </cell>
        </row>
        <row r="44">
          <cell r="B44" t="str">
            <v>30-day prior</v>
          </cell>
          <cell r="I44">
            <v>0</v>
          </cell>
          <cell r="M44" t="e">
            <v>#DIV/0!</v>
          </cell>
          <cell r="O44" t="e">
            <v>#DIV/0!</v>
          </cell>
        </row>
        <row r="46">
          <cell r="B46" t="str">
            <v>Note: Financials are based on  a fiscal year end of December 31.</v>
          </cell>
        </row>
        <row r="47">
          <cell r="B47" t="str">
            <v>(1) Does not include effect of decrease/increase in interest income/interest expense due to transaction consideration.</v>
          </cell>
        </row>
        <row r="48">
          <cell r="B48" t="str">
            <v>(3) Based on stock-for-stock transaction at 0% premium</v>
          </cell>
        </row>
        <row r="53">
          <cell r="B53" t="str">
            <v>Pro forma enterprise value</v>
          </cell>
        </row>
        <row r="54">
          <cell r="C54" t="str">
            <v>Fire</v>
          </cell>
          <cell r="F54" t="str">
            <v>Sand</v>
          </cell>
        </row>
        <row r="55">
          <cell r="B55" t="str">
            <v>Cash</v>
          </cell>
          <cell r="C55">
            <v>600.70000000000005</v>
          </cell>
          <cell r="F55">
            <v>20.679785370549268</v>
          </cell>
        </row>
        <row r="56">
          <cell r="B56" t="str">
            <v>Debt</v>
          </cell>
          <cell r="C56">
            <v>578.5</v>
          </cell>
          <cell r="F56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 Dil"/>
      <sheetName val="Summay P&amp;L"/>
      <sheetName val="Summay Rev buid-up"/>
      <sheetName val="Navy Consolidated P&amp;L"/>
      <sheetName val="Navy Maritime P&amp;L"/>
      <sheetName val="Navy ILS P&amp;L"/>
      <sheetName val="Navy SmartTurn P&amp;L"/>
      <sheetName val="DCF analysis"/>
      <sheetName val="Acq matrix"/>
      <sheetName val="Navy trading comps val"/>
      <sheetName val="Synergy analysis"/>
      <sheetName val="WACC analysis"/>
      <sheetName val="Software App M&amp;A '06-'07"/>
      <sheetName val="Navy pre acqs val"/>
      <sheetName val="Select margin outputs"/>
      <sheetName val="Contribution analysis"/>
      <sheetName val="Marines Street est.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2">
          <cell r="B2" t="str">
            <v>Transition assumptions:</v>
          </cell>
          <cell r="E2" t="str">
            <v>Sources &amp; uses:</v>
          </cell>
        </row>
        <row r="3">
          <cell r="B3" t="str">
            <v>Date</v>
          </cell>
          <cell r="C3">
            <v>39223</v>
          </cell>
          <cell r="E3" t="str">
            <v>Sources:</v>
          </cell>
          <cell r="I3" t="str">
            <v>Uses:</v>
          </cell>
        </row>
        <row r="4">
          <cell r="B4" t="str">
            <v>Project name</v>
          </cell>
          <cell r="C4" t="str">
            <v>Combat</v>
          </cell>
          <cell r="E4" t="str">
            <v>Cash</v>
          </cell>
          <cell r="F4">
            <v>50.381679394324607</v>
          </cell>
          <cell r="I4" t="str">
            <v>Purchase equity</v>
          </cell>
          <cell r="K4">
            <v>160</v>
          </cell>
        </row>
        <row r="5">
          <cell r="B5" t="str">
            <v>Acquiror code name</v>
          </cell>
          <cell r="C5" t="str">
            <v>Marines</v>
          </cell>
          <cell r="E5" t="str">
            <v>Debt</v>
          </cell>
          <cell r="F5">
            <v>117.55725192009075</v>
          </cell>
          <cell r="I5" t="str">
            <v>Transaction costs</v>
          </cell>
          <cell r="K5">
            <v>5</v>
          </cell>
        </row>
        <row r="6">
          <cell r="B6" t="str">
            <v>Target code name</v>
          </cell>
          <cell r="C6" t="str">
            <v>Navy</v>
          </cell>
          <cell r="I6" t="str">
            <v>Financing costs</v>
          </cell>
          <cell r="K6">
            <v>2.9389312980022688</v>
          </cell>
        </row>
        <row r="7">
          <cell r="B7" t="str">
            <v>Acquiror financials source</v>
          </cell>
          <cell r="C7" t="str">
            <v>Wall Street consensus average (April 26, 2007)</v>
          </cell>
          <cell r="E7" t="str">
            <v>Total</v>
          </cell>
          <cell r="F7">
            <v>167.93893131441536</v>
          </cell>
          <cell r="I7" t="str">
            <v>Total</v>
          </cell>
          <cell r="K7">
            <v>167.93893129800227</v>
          </cell>
        </row>
        <row r="8">
          <cell r="B8" t="str">
            <v>Target financials source</v>
          </cell>
          <cell r="C8" t="str">
            <v>Marines management</v>
          </cell>
        </row>
        <row r="9">
          <cell r="B9" t="str">
            <v>Return on cash</v>
          </cell>
          <cell r="C9">
            <v>3.5000000000000003E-2</v>
          </cell>
          <cell r="E9" t="str">
            <v>Accretion / (dilution) analysis (CY08E):</v>
          </cell>
        </row>
        <row r="10">
          <cell r="B10" t="str">
            <v>Cost of debt</v>
          </cell>
          <cell r="C10">
            <v>0.08</v>
          </cell>
          <cell r="H10" t="str">
            <v>Calculation</v>
          </cell>
          <cell r="J10" t="str">
            <v>EPS bridge</v>
          </cell>
        </row>
        <row r="11">
          <cell r="B11" t="str">
            <v>Pre-tax synergies</v>
          </cell>
          <cell r="C11">
            <v>5</v>
          </cell>
          <cell r="H11" t="str">
            <v>Cash</v>
          </cell>
          <cell r="I11" t="str">
            <v>GAAP</v>
          </cell>
          <cell r="J11" t="str">
            <v>Cash</v>
          </cell>
          <cell r="K11" t="str">
            <v>GAAP</v>
          </cell>
        </row>
        <row r="12">
          <cell r="B12" t="str">
            <v>Marginal tax rate</v>
          </cell>
          <cell r="C12">
            <v>0.35499999999999998</v>
          </cell>
          <cell r="E12" t="str">
            <v>Marines net income</v>
          </cell>
          <cell r="H12">
            <v>42.119599999999998</v>
          </cell>
          <cell r="I12">
            <v>36.015754999999999</v>
          </cell>
          <cell r="J12">
            <v>1.3907559418069433</v>
          </cell>
          <cell r="K12">
            <v>1.1892117984243233</v>
          </cell>
        </row>
        <row r="13">
          <cell r="B13" t="str">
            <v>Navy cash</v>
          </cell>
          <cell r="C13">
            <v>0</v>
          </cell>
          <cell r="E13" t="str">
            <v>Navy net income</v>
          </cell>
          <cell r="H13">
            <v>7.5828110271487859</v>
          </cell>
          <cell r="I13">
            <v>7.5828110271487859</v>
          </cell>
          <cell r="J13">
            <v>0.25037843406885119</v>
          </cell>
          <cell r="K13">
            <v>0.25037843406885119</v>
          </cell>
        </row>
        <row r="14">
          <cell r="B14" t="str">
            <v>Marines cash</v>
          </cell>
          <cell r="C14">
            <v>108.819</v>
          </cell>
          <cell r="E14" t="str">
            <v>Amortization of intangibles</v>
          </cell>
          <cell r="H14">
            <v>0</v>
          </cell>
          <cell r="I14">
            <v>-6.6588000000000003</v>
          </cell>
          <cell r="J14">
            <v>0</v>
          </cell>
          <cell r="K14">
            <v>-0.21986831938822007</v>
          </cell>
        </row>
        <row r="15">
          <cell r="B15" t="str">
            <v>Marines and Navy combined cash balance</v>
          </cell>
          <cell r="C15">
            <v>108.819</v>
          </cell>
          <cell r="E15" t="str">
            <v>Additional interest expense (tax-effected)</v>
          </cell>
          <cell r="H15">
            <v>-6.0659541990766828</v>
          </cell>
          <cell r="I15">
            <v>-6.0659541990766828</v>
          </cell>
          <cell r="J15">
            <v>-0.20029301904801267</v>
          </cell>
          <cell r="K15">
            <v>-0.20029301904801267</v>
          </cell>
        </row>
        <row r="16">
          <cell r="B16" t="str">
            <v>Combined min cash requirement</v>
          </cell>
          <cell r="C16">
            <v>50</v>
          </cell>
          <cell r="E16" t="str">
            <v>Forgone interest income (tax-effected)</v>
          </cell>
          <cell r="H16">
            <v>-1.1373664123268781</v>
          </cell>
          <cell r="I16">
            <v>-1.1373664123268781</v>
          </cell>
          <cell r="J16">
            <v>-3.7554941071502375E-2</v>
          </cell>
          <cell r="K16">
            <v>-3.7554941071502375E-2</v>
          </cell>
        </row>
        <row r="17">
          <cell r="B17" t="str">
            <v>% cash used to fund transaction</v>
          </cell>
          <cell r="C17">
            <v>0.3</v>
          </cell>
          <cell r="E17" t="str">
            <v>Synergies (tax-effected)</v>
          </cell>
          <cell r="H17">
            <v>3.2250000000000001</v>
          </cell>
          <cell r="I17">
            <v>3.2250000000000001</v>
          </cell>
          <cell r="J17">
            <v>0.10648695410990115</v>
          </cell>
          <cell r="K17">
            <v>0.10648695410990115</v>
          </cell>
        </row>
        <row r="18">
          <cell r="B18" t="str">
            <v>% debt used to fund transaction</v>
          </cell>
          <cell r="C18">
            <v>0.7</v>
          </cell>
          <cell r="E18" t="str">
            <v>Pro forma Marines net income</v>
          </cell>
          <cell r="H18">
            <v>45.724090415745223</v>
          </cell>
          <cell r="I18">
            <v>32.961445415745224</v>
          </cell>
          <cell r="J18">
            <v>1.5097733698661806</v>
          </cell>
          <cell r="K18">
            <v>1.0883609070953406</v>
          </cell>
        </row>
        <row r="19">
          <cell r="B19" t="str">
            <v>Transactions fees (amount $MM)</v>
          </cell>
          <cell r="C19">
            <v>5</v>
          </cell>
        </row>
        <row r="20">
          <cell r="B20" t="str">
            <v>Debt financing costs</v>
          </cell>
          <cell r="C20">
            <v>2.5000000000000001E-2</v>
          </cell>
          <cell r="E20" t="str">
            <v>Weighted average shares</v>
          </cell>
          <cell r="H20">
            <v>30.285399999999999</v>
          </cell>
          <cell r="I20">
            <v>30.285399999999999</v>
          </cell>
        </row>
        <row r="21">
          <cell r="B21" t="str">
            <v>Navy book value of equity</v>
          </cell>
          <cell r="C21">
            <v>4.6280000000000001</v>
          </cell>
          <cell r="E21" t="str">
            <v>Pro forma Marines EPS</v>
          </cell>
          <cell r="H21">
            <v>1.5097733698661806</v>
          </cell>
          <cell r="I21">
            <v>1.0883609070953404</v>
          </cell>
        </row>
        <row r="22">
          <cell r="B22" t="str">
            <v>% excess purchase price allocated to intangibles</v>
          </cell>
          <cell r="C22">
            <v>0.3</v>
          </cell>
          <cell r="E22" t="str">
            <v>Status quo Marines EPS</v>
          </cell>
          <cell r="H22">
            <v>1.3907559418069433</v>
          </cell>
          <cell r="I22">
            <v>1.1892117984243233</v>
          </cell>
        </row>
        <row r="23">
          <cell r="B23" t="str">
            <v>Useful life of intangible</v>
          </cell>
          <cell r="C23">
            <v>7</v>
          </cell>
          <cell r="E23" t="str">
            <v>$ accretion / (dilution)</v>
          </cell>
          <cell r="H23">
            <v>0.11901742805923732</v>
          </cell>
          <cell r="I23">
            <v>-0.10085089132898295</v>
          </cell>
        </row>
        <row r="24">
          <cell r="E24" t="str">
            <v>% accretion / (dilution)</v>
          </cell>
          <cell r="H24">
            <v>8.557750823239596E-2</v>
          </cell>
          <cell r="I24">
            <v>-8.4804819009202448E-2</v>
          </cell>
        </row>
        <row r="26">
          <cell r="B26" t="str">
            <v>Purchase calculation:</v>
          </cell>
          <cell r="E26" t="str">
            <v>Navy net income calculation:</v>
          </cell>
        </row>
        <row r="27">
          <cell r="B27" t="str">
            <v>Equity purchase price</v>
          </cell>
          <cell r="C27">
            <v>160</v>
          </cell>
          <cell r="F27" t="str">
            <v>CY06A</v>
          </cell>
          <cell r="G27" t="str">
            <v>CY07E</v>
          </cell>
          <cell r="H27" t="str">
            <v>CY08E</v>
          </cell>
        </row>
        <row r="28">
          <cell r="B28" t="str">
            <v>Net cash</v>
          </cell>
          <cell r="C28">
            <v>0</v>
          </cell>
          <cell r="E28" t="str">
            <v>EBIT</v>
          </cell>
          <cell r="F28">
            <v>6.1399999999999935</v>
          </cell>
          <cell r="G28">
            <v>8.8939999999999984</v>
          </cell>
          <cell r="H28">
            <v>11.544309608540928</v>
          </cell>
        </row>
        <row r="29">
          <cell r="B29" t="str">
            <v>TEV</v>
          </cell>
          <cell r="C29">
            <v>160</v>
          </cell>
          <cell r="E29" t="str">
            <v>Est. Int. inc</v>
          </cell>
          <cell r="F29">
            <v>0</v>
          </cell>
          <cell r="G29">
            <v>8.5855114606116556E-2</v>
          </cell>
          <cell r="H29">
            <v>0.21198655758122034</v>
          </cell>
        </row>
        <row r="30">
          <cell r="E30" t="str">
            <v>Est . Taxes</v>
          </cell>
          <cell r="F30">
            <v>-2.1796999999999978</v>
          </cell>
          <cell r="G30">
            <v>-3.1878485656851709</v>
          </cell>
          <cell r="H30">
            <v>-4.173485138973362</v>
          </cell>
        </row>
        <row r="31">
          <cell r="B31" t="str">
            <v>Pro forma leverage calculation:</v>
          </cell>
          <cell r="E31" t="str">
            <v>Net income</v>
          </cell>
          <cell r="F31">
            <v>3.9602999999999957</v>
          </cell>
          <cell r="G31">
            <v>5.7920065489209449</v>
          </cell>
          <cell r="H31">
            <v>7.5828110271487859</v>
          </cell>
        </row>
        <row r="32">
          <cell r="B32" t="str">
            <v>Debt raised in transaction</v>
          </cell>
          <cell r="C32">
            <v>117.55725192009075</v>
          </cell>
        </row>
        <row r="33">
          <cell r="B33" t="str">
            <v>Navy existing debt</v>
          </cell>
          <cell r="C33">
            <v>0</v>
          </cell>
        </row>
        <row r="34">
          <cell r="B34" t="str">
            <v>Marines existing existing debt</v>
          </cell>
          <cell r="C34">
            <v>0</v>
          </cell>
        </row>
        <row r="35">
          <cell r="B35" t="str">
            <v>PF combined debt</v>
          </cell>
          <cell r="C35">
            <v>117.55725192009075</v>
          </cell>
        </row>
        <row r="37">
          <cell r="B37" t="str">
            <v>Navy CY06A EBITDA</v>
          </cell>
          <cell r="C37">
            <v>7.1799999999999935</v>
          </cell>
        </row>
        <row r="38">
          <cell r="B38" t="str">
            <v>Marines CY06A EBITDA</v>
          </cell>
          <cell r="C38">
            <v>53.704000000000001</v>
          </cell>
        </row>
        <row r="39">
          <cell r="B39" t="str">
            <v>Pro forma Marines EBITDA</v>
          </cell>
          <cell r="C39">
            <v>60.883999999999993</v>
          </cell>
        </row>
        <row r="41">
          <cell r="B41" t="str">
            <v>Combined Debt / CY06E EBITDA</v>
          </cell>
          <cell r="C41">
            <v>1.9308398252429335</v>
          </cell>
          <cell r="N41" t="str">
            <v>Project Combat: Accretion / (Dilution) Analysis</v>
          </cell>
        </row>
        <row r="42">
          <cell r="N42" t="str">
            <v>*Excludes SmartTurn business</v>
          </cell>
        </row>
        <row r="43">
          <cell r="N43" t="str">
            <v>*Marines management case</v>
          </cell>
        </row>
        <row r="45">
          <cell r="N45" t="str">
            <v>($MM)</v>
          </cell>
        </row>
        <row r="46">
          <cell r="R46" t="str">
            <v>CY08 Accretion / (dilution) across equity purchase prices (a)</v>
          </cell>
        </row>
        <row r="47">
          <cell r="N47" t="str">
            <v xml:space="preserve">% cash </v>
          </cell>
          <cell r="P47" t="str">
            <v>Pre-tax</v>
          </cell>
          <cell r="R47" t="str">
            <v>Cash EPS (c)</v>
          </cell>
          <cell r="W47" t="str">
            <v>GAAP EPS (d)</v>
          </cell>
        </row>
        <row r="48">
          <cell r="N48" t="str">
            <v>funding (b)</v>
          </cell>
          <cell r="P48" t="str">
            <v>synergies</v>
          </cell>
          <cell r="R48">
            <v>140</v>
          </cell>
          <cell r="S48">
            <v>150</v>
          </cell>
          <cell r="T48">
            <v>160</v>
          </cell>
          <cell r="U48">
            <v>170</v>
          </cell>
          <cell r="W48">
            <v>140</v>
          </cell>
          <cell r="X48">
            <v>150</v>
          </cell>
          <cell r="Y48">
            <v>160</v>
          </cell>
          <cell r="Z48">
            <v>170</v>
          </cell>
        </row>
        <row r="50">
          <cell r="N50">
            <v>0</v>
          </cell>
          <cell r="P50">
            <v>3</v>
          </cell>
          <cell r="R50">
            <v>6.0886250795469277E-2</v>
          </cell>
          <cell r="S50">
            <v>4.3411489060822372E-2</v>
          </cell>
          <cell r="T50">
            <v>2.5936706847915492E-2</v>
          </cell>
          <cell r="U50">
            <v>8.4619246350088329E-3</v>
          </cell>
          <cell r="W50">
            <v>-0.13067988809842523</v>
          </cell>
          <cell r="X50">
            <v>-0.16230574008023479</v>
          </cell>
          <cell r="Y50">
            <v>-0.19393161254030467</v>
          </cell>
          <cell r="Z50">
            <v>-0.22555748500037431</v>
          </cell>
        </row>
        <row r="51">
          <cell r="P51">
            <v>5</v>
          </cell>
          <cell r="R51">
            <v>0.10348102561334271</v>
          </cell>
          <cell r="S51">
            <v>8.6006270704782617E-2</v>
          </cell>
          <cell r="T51">
            <v>6.8531481495137214E-2</v>
          </cell>
          <cell r="U51">
            <v>5.1056706278969299E-2</v>
          </cell>
          <cell r="W51">
            <v>-8.8085113280551575E-2</v>
          </cell>
          <cell r="X51">
            <v>-0.11971095843627433</v>
          </cell>
          <cell r="Y51">
            <v>-0.15133683789308305</v>
          </cell>
          <cell r="Z51">
            <v>-0.18296270335641385</v>
          </cell>
        </row>
        <row r="52">
          <cell r="P52">
            <v>8</v>
          </cell>
          <cell r="R52">
            <v>0.16737319807928341</v>
          </cell>
          <cell r="S52">
            <v>0.14989844317072332</v>
          </cell>
          <cell r="T52">
            <v>0.13242366095781644</v>
          </cell>
          <cell r="U52">
            <v>0.11494887874490978</v>
          </cell>
          <cell r="W52">
            <v>-2.4192940814610875E-2</v>
          </cell>
          <cell r="X52">
            <v>-5.5818785970333629E-2</v>
          </cell>
          <cell r="Y52">
            <v>-8.7444658430403388E-2</v>
          </cell>
          <cell r="Z52">
            <v>-0.11907053089047315</v>
          </cell>
        </row>
        <row r="54">
          <cell r="N54">
            <v>0.15</v>
          </cell>
          <cell r="P54">
            <v>3</v>
          </cell>
          <cell r="R54">
            <v>8.3154470003454106E-2</v>
          </cell>
          <cell r="S54">
            <v>6.7215436303360576E-2</v>
          </cell>
          <cell r="T54">
            <v>5.1276392852938724E-2</v>
          </cell>
          <cell r="U54">
            <v>3.5337349402516871E-2</v>
          </cell>
          <cell r="W54">
            <v>-0.10841166889044018</v>
          </cell>
          <cell r="X54">
            <v>-0.13850179283769659</v>
          </cell>
          <cell r="Y54">
            <v>-0.16859192653528154</v>
          </cell>
          <cell r="Z54">
            <v>-0.1986820602328665</v>
          </cell>
        </row>
        <row r="55">
          <cell r="P55">
            <v>5</v>
          </cell>
          <cell r="R55">
            <v>0.12574924839730506</v>
          </cell>
          <cell r="S55">
            <v>0.10981021794732104</v>
          </cell>
          <cell r="T55">
            <v>9.3871171177724921E-2</v>
          </cell>
          <cell r="U55">
            <v>7.7932131046477338E-2</v>
          </cell>
          <cell r="W55">
            <v>-6.5816890496589231E-2</v>
          </cell>
          <cell r="X55">
            <v>-9.5907011193736125E-2</v>
          </cell>
          <cell r="Y55">
            <v>-0.12599714821049535</v>
          </cell>
          <cell r="Z55">
            <v>-0.15608727858890603</v>
          </cell>
        </row>
        <row r="56">
          <cell r="P56">
            <v>8</v>
          </cell>
          <cell r="R56">
            <v>0.18964142086324554</v>
          </cell>
          <cell r="S56">
            <v>0.17370239041326152</v>
          </cell>
          <cell r="T56">
            <v>0.15776334696283989</v>
          </cell>
          <cell r="U56">
            <v>0.14182430351241782</v>
          </cell>
          <cell r="W56">
            <v>-1.9247180306487532E-3</v>
          </cell>
          <cell r="X56">
            <v>-3.2014838727795203E-2</v>
          </cell>
          <cell r="Y56">
            <v>-6.2104972425380378E-2</v>
          </cell>
          <cell r="Z56">
            <v>-9.2195106122965331E-2</v>
          </cell>
        </row>
        <row r="58">
          <cell r="N58">
            <v>0.3</v>
          </cell>
          <cell r="P58">
            <v>3</v>
          </cell>
          <cell r="R58">
            <v>0.10525269950418714</v>
          </cell>
          <cell r="S58">
            <v>9.0837675675505825E-2</v>
          </cell>
          <cell r="T58">
            <v>7.642264779090846E-2</v>
          </cell>
          <cell r="U58">
            <v>6.2007619906311096E-2</v>
          </cell>
          <cell r="W58">
            <v>-8.6313439389707369E-2</v>
          </cell>
          <cell r="X58">
            <v>-0.11487955346555156</v>
          </cell>
          <cell r="Y58">
            <v>-0.14344567159731181</v>
          </cell>
          <cell r="Z58">
            <v>-0.17201178972907227</v>
          </cell>
        </row>
        <row r="59">
          <cell r="P59">
            <v>5</v>
          </cell>
          <cell r="R59">
            <v>0.14784747979617552</v>
          </cell>
          <cell r="S59">
            <v>0.13343245731946629</v>
          </cell>
          <cell r="T59">
            <v>0.11901742805923732</v>
          </cell>
          <cell r="U59">
            <v>0.10460240155027156</v>
          </cell>
          <cell r="W59">
            <v>-4.3718659097718771E-2</v>
          </cell>
          <cell r="X59">
            <v>-7.2284771821591098E-2</v>
          </cell>
          <cell r="Y59">
            <v>-0.10085089132898295</v>
          </cell>
          <cell r="Z59">
            <v>-0.12941700808511181</v>
          </cell>
        </row>
        <row r="60">
          <cell r="P60">
            <v>8</v>
          </cell>
          <cell r="R60">
            <v>0.21173965226211622</v>
          </cell>
          <cell r="S60">
            <v>0.19732462978540677</v>
          </cell>
          <cell r="T60">
            <v>0.18290960190080963</v>
          </cell>
          <cell r="U60">
            <v>0.16849457401621226</v>
          </cell>
          <cell r="W60">
            <v>2.0173513368221929E-2</v>
          </cell>
          <cell r="X60">
            <v>-8.3925993556506207E-3</v>
          </cell>
          <cell r="Y60">
            <v>-3.6958717487410864E-2</v>
          </cell>
          <cell r="Z60">
            <v>-6.5524835619171107E-2</v>
          </cell>
        </row>
        <row r="63">
          <cell r="N63" t="str">
            <v>Key assumptions:  3.5% return on cash, 8.0% cost of debt, 35.5% tax rate, $50.0MM minimum cash requirement, transaction costs of $5.0MM, and debt financing costs of 2.5% of amount raised</v>
          </cell>
        </row>
        <row r="64">
          <cell r="N64" t="str">
            <v>(a) Based on Navy projected net income assuming a 35.5% tax rate and 3.5% return on cash</v>
          </cell>
        </row>
        <row r="65">
          <cell r="N65" t="str">
            <v xml:space="preserve">(b) Represents cash used from balance sheet as a % of total financing sources ($108.8MM for Marines and $0.0MM for Navy as of March 31, 2007)  </v>
          </cell>
        </row>
        <row r="66">
          <cell r="N66" t="str">
            <v>(c) Excludes stock-based compensation expense, amortization of acquisition related intangibles and other non-recurring items</v>
          </cell>
        </row>
        <row r="67">
          <cell r="N67" t="str">
            <v>(d) Reflects non-tax deductable amortization of acquisition related intangible assets, assuming a 30.0% excess purchase price allocation, 7-year usefull life and adjusted Navy book value of equity of $4.6MM to reflect cash swept at deal close</v>
          </cell>
        </row>
        <row r="68">
          <cell r="N68" t="str">
            <v>Source:  Based on Marines and Navy projections per Wall Street consensus average (April 26, 2007) and Marines management, respectively</v>
          </cell>
        </row>
        <row r="71">
          <cell r="Q71">
            <v>-0.10085089132898295</v>
          </cell>
          <cell r="R71">
            <v>140</v>
          </cell>
          <cell r="S71">
            <v>150</v>
          </cell>
          <cell r="T71">
            <v>160</v>
          </cell>
          <cell r="U71">
            <v>170</v>
          </cell>
          <cell r="Y71">
            <v>10</v>
          </cell>
          <cell r="Z71" t="str">
            <v>Step</v>
          </cell>
        </row>
        <row r="72">
          <cell r="P72">
            <v>3</v>
          </cell>
          <cell r="Q72">
            <v>3</v>
          </cell>
          <cell r="R72">
            <v>-0.10085089132898295</v>
          </cell>
          <cell r="S72">
            <v>-0.10085089132898295</v>
          </cell>
          <cell r="T72">
            <v>-0.10085089132898295</v>
          </cell>
          <cell r="U72">
            <v>-0.10085089132898295</v>
          </cell>
        </row>
        <row r="73">
          <cell r="P73">
            <v>5</v>
          </cell>
          <cell r="Q73">
            <v>5</v>
          </cell>
          <cell r="R73">
            <v>-0.10085089132898295</v>
          </cell>
          <cell r="S73">
            <v>-0.10085089132898295</v>
          </cell>
          <cell r="T73">
            <v>-0.10085089132898295</v>
          </cell>
          <cell r="U73">
            <v>-0.10085089132898295</v>
          </cell>
        </row>
        <row r="74">
          <cell r="P74">
            <v>8</v>
          </cell>
          <cell r="Q74">
            <v>8</v>
          </cell>
          <cell r="R74">
            <v>-0.10085089132898295</v>
          </cell>
          <cell r="S74">
            <v>-0.10085089132898295</v>
          </cell>
          <cell r="T74">
            <v>-0.10085089132898295</v>
          </cell>
          <cell r="U74">
            <v>-0.10085089132898295</v>
          </cell>
        </row>
        <row r="79">
          <cell r="AB79" t="str">
            <v>($MM)</v>
          </cell>
        </row>
        <row r="81">
          <cell r="AB81" t="str">
            <v xml:space="preserve">% cash </v>
          </cell>
          <cell r="AD81" t="str">
            <v>Debt / CY06A EBITDA across equity purchase prices</v>
          </cell>
          <cell r="AI81" t="str">
            <v>Debt funding across equity purchase prices</v>
          </cell>
        </row>
        <row r="82">
          <cell r="AB82" t="str">
            <v>funding</v>
          </cell>
          <cell r="AD82">
            <v>140</v>
          </cell>
          <cell r="AE82">
            <v>150</v>
          </cell>
          <cell r="AF82">
            <v>160</v>
          </cell>
          <cell r="AG82">
            <v>170</v>
          </cell>
          <cell r="AI82">
            <v>140</v>
          </cell>
          <cell r="AJ82">
            <v>150</v>
          </cell>
          <cell r="AK82">
            <v>160</v>
          </cell>
          <cell r="AL82">
            <v>170</v>
          </cell>
        </row>
        <row r="84">
          <cell r="AB84">
            <v>0</v>
          </cell>
          <cell r="AD84">
            <v>2.442644385013788</v>
          </cell>
          <cell r="AE84">
            <v>2.6111023416324297</v>
          </cell>
          <cell r="AF84">
            <v>2.7795606289161277</v>
          </cell>
          <cell r="AG84">
            <v>2.9480187813016427</v>
          </cell>
          <cell r="AI84">
            <v>148.71796073717945</v>
          </cell>
          <cell r="AJ84">
            <v>158.97435496794884</v>
          </cell>
          <cell r="AK84">
            <v>169.23076933092949</v>
          </cell>
          <cell r="AL84">
            <v>179.4871754807692</v>
          </cell>
        </row>
        <row r="85">
          <cell r="AB85">
            <v>0.15</v>
          </cell>
          <cell r="AD85">
            <v>2.0682926752264885</v>
          </cell>
          <cell r="AE85">
            <v>2.2109334270194556</v>
          </cell>
          <cell r="AF85">
            <v>2.353574324859057</v>
          </cell>
          <cell r="AG85">
            <v>2.4962151632910894</v>
          </cell>
          <cell r="AI85">
            <v>125.92593123848951</v>
          </cell>
          <cell r="AJ85">
            <v>134.61047077065251</v>
          </cell>
          <cell r="AK85">
            <v>143.2950191947188</v>
          </cell>
          <cell r="AL85">
            <v>151.97956400181468</v>
          </cell>
        </row>
        <row r="86">
          <cell r="AB86">
            <v>0.3</v>
          </cell>
          <cell r="AD86">
            <v>1.696798667061366</v>
          </cell>
          <cell r="AE86">
            <v>1.8138192186179865</v>
          </cell>
          <cell r="AF86">
            <v>1.9308398252429335</v>
          </cell>
          <cell r="AG86">
            <v>2.0478604095332429</v>
          </cell>
          <cell r="AI86">
            <v>103.30789004536419</v>
          </cell>
          <cell r="AJ86">
            <v>110.43256930633747</v>
          </cell>
          <cell r="AK86">
            <v>117.55725192009075</v>
          </cell>
          <cell r="AL86">
            <v>124.68193317402195</v>
          </cell>
        </row>
        <row r="88">
          <cell r="AB88" t="str">
            <v>Note: Assumes combined CY06A EBITDA of $60.9MM ($53.7MM for Marines and $7.2MM for Navy).  Neither Marines nor Navy have existing debt outstanding</v>
          </cell>
        </row>
        <row r="89">
          <cell r="AB89" t="str">
            <v>Source:  Based on Marines and Navy projections per Wall Street consensus average (April 26, 2007) and Marines management, respectively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als"/>
      <sheetName val="Quarterly"/>
      <sheetName val="Projections"/>
      <sheetName val="Sheet2"/>
      <sheetName val="Sheet3"/>
    </sheetNames>
    <sheetDataSet>
      <sheetData sheetId="0" refreshError="1"/>
      <sheetData sheetId="1" refreshError="1"/>
      <sheetData sheetId="2" refreshError="1"/>
      <sheetData sheetId="3">
        <row r="6">
          <cell r="C6">
            <v>1000</v>
          </cell>
        </row>
        <row r="10">
          <cell r="B10" t="str">
            <v>(€ in millions)</v>
          </cell>
        </row>
        <row r="11">
          <cell r="B11" t="str">
            <v>Revenue</v>
          </cell>
        </row>
        <row r="12">
          <cell r="C12">
            <v>2003</v>
          </cell>
          <cell r="D12">
            <v>2004</v>
          </cell>
          <cell r="E12">
            <v>2005</v>
          </cell>
          <cell r="F12" t="str">
            <v>2006E</v>
          </cell>
          <cell r="G12" t="str">
            <v>2007P</v>
          </cell>
          <cell r="H12" t="str">
            <v>CAGR</v>
          </cell>
        </row>
        <row r="13">
          <cell r="B13" t="str">
            <v>License</v>
          </cell>
          <cell r="C13">
            <v>5.2789999999999999</v>
          </cell>
          <cell r="D13">
            <v>10.077</v>
          </cell>
          <cell r="E13">
            <v>15.839</v>
          </cell>
          <cell r="F13">
            <v>22.1</v>
          </cell>
          <cell r="G13">
            <v>22.1</v>
          </cell>
        </row>
        <row r="14">
          <cell r="B14" t="str">
            <v>Maintenance</v>
          </cell>
          <cell r="C14">
            <v>1.1100000000000001</v>
          </cell>
          <cell r="D14">
            <v>1.915</v>
          </cell>
          <cell r="E14">
            <v>3.4249999999999998</v>
          </cell>
          <cell r="F14">
            <v>5.0999999999999996</v>
          </cell>
          <cell r="G14">
            <v>5.0999999999999996</v>
          </cell>
        </row>
        <row r="15">
          <cell r="B15" t="str">
            <v>Total</v>
          </cell>
          <cell r="C15">
            <v>6.3890000000000002</v>
          </cell>
          <cell r="D15">
            <v>11.992000000000001</v>
          </cell>
          <cell r="E15">
            <v>19.263999999999999</v>
          </cell>
          <cell r="F15">
            <v>27.200000000000003</v>
          </cell>
          <cell r="G15">
            <v>27.200000000000003</v>
          </cell>
          <cell r="H15">
            <v>0.62073497920865539</v>
          </cell>
        </row>
        <row r="16">
          <cell r="D16">
            <v>0.8769760525903898</v>
          </cell>
          <cell r="E16">
            <v>0.60640426951300852</v>
          </cell>
          <cell r="F16">
            <v>0.4119601328903657</v>
          </cell>
        </row>
        <row r="29">
          <cell r="B29" t="str">
            <v>EBIT</v>
          </cell>
        </row>
        <row r="30">
          <cell r="C30">
            <v>2003</v>
          </cell>
          <cell r="D30">
            <v>2004</v>
          </cell>
          <cell r="E30">
            <v>2005</v>
          </cell>
          <cell r="F30" t="str">
            <v>2006E</v>
          </cell>
        </row>
        <row r="31">
          <cell r="B31" t="str">
            <v>License</v>
          </cell>
          <cell r="C31">
            <v>1.6220000000000001</v>
          </cell>
          <cell r="D31">
            <v>3.3170000000000002</v>
          </cell>
          <cell r="E31">
            <v>7.93</v>
          </cell>
          <cell r="F31">
            <v>10.8</v>
          </cell>
          <cell r="H31">
            <v>0.88129817936158661</v>
          </cell>
        </row>
        <row r="51">
          <cell r="B51" t="str">
            <v>Revenue distribution - geography</v>
          </cell>
        </row>
        <row r="52">
          <cell r="B52" t="str">
            <v>U.S.</v>
          </cell>
          <cell r="C52">
            <v>0.33</v>
          </cell>
        </row>
        <row r="53">
          <cell r="B53" t="str">
            <v>Europe</v>
          </cell>
          <cell r="C53">
            <v>0.35</v>
          </cell>
        </row>
        <row r="54">
          <cell r="B54" t="str">
            <v>Asia Pacific</v>
          </cell>
          <cell r="C54">
            <v>0.28000000000000003</v>
          </cell>
        </row>
        <row r="55">
          <cell r="B55" t="str">
            <v>Other</v>
          </cell>
          <cell r="C55">
            <v>0.04</v>
          </cell>
        </row>
      </sheetData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Ex ratio"/>
      <sheetName val="V@P"/>
      <sheetName val="Sharebase"/>
      <sheetName val="ANR"/>
      <sheetName val="SharePrice"/>
      <sheetName val="P&amp;L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($MM, except per share amounts)</v>
          </cell>
        </row>
        <row r="3">
          <cell r="J3" t="str">
            <v>FYE March 31,</v>
          </cell>
          <cell r="P3">
            <v>7.22</v>
          </cell>
        </row>
        <row r="4">
          <cell r="G4" t="str">
            <v>Target</v>
          </cell>
          <cell r="H4" t="str">
            <v>Premium/</v>
          </cell>
          <cell r="J4">
            <v>2007</v>
          </cell>
          <cell r="M4">
            <v>2008</v>
          </cell>
        </row>
        <row r="5">
          <cell r="B5" t="str">
            <v>Financial institution</v>
          </cell>
          <cell r="E5" t="str">
            <v>Rating</v>
          </cell>
          <cell r="F5" t="str">
            <v>Report date</v>
          </cell>
          <cell r="G5" t="str">
            <v>price</v>
          </cell>
          <cell r="H5" t="str">
            <v>(Discount)</v>
          </cell>
          <cell r="J5" t="str">
            <v>Revenue</v>
          </cell>
          <cell r="K5" t="str">
            <v>EPS(a)</v>
          </cell>
          <cell r="M5" t="str">
            <v>Revenue</v>
          </cell>
          <cell r="N5" t="str">
            <v>EPS(a)</v>
          </cell>
          <cell r="R5" t="str">
            <v>Buy</v>
          </cell>
          <cell r="S5" t="str">
            <v>Hold</v>
          </cell>
          <cell r="T5" t="str">
            <v>Sell</v>
          </cell>
        </row>
        <row r="6">
          <cell r="B6" t="str">
            <v>Bear Stearns</v>
          </cell>
          <cell r="E6" t="str">
            <v>Outperform</v>
          </cell>
          <cell r="F6">
            <v>39027</v>
          </cell>
          <cell r="G6">
            <v>9</v>
          </cell>
          <cell r="H6">
            <v>0.24653739612188375</v>
          </cell>
          <cell r="J6">
            <v>200.3</v>
          </cell>
          <cell r="K6">
            <v>0.02</v>
          </cell>
          <cell r="M6">
            <v>217.8</v>
          </cell>
          <cell r="N6">
            <v>0.17</v>
          </cell>
          <cell r="R6">
            <v>1</v>
          </cell>
          <cell r="S6">
            <v>0</v>
          </cell>
          <cell r="T6">
            <v>0</v>
          </cell>
        </row>
        <row r="7">
          <cell r="B7" t="str">
            <v>Friedman, Billings, Ramsey</v>
          </cell>
          <cell r="E7" t="str">
            <v>Market perform</v>
          </cell>
          <cell r="F7">
            <v>39027</v>
          </cell>
          <cell r="G7">
            <v>7</v>
          </cell>
          <cell r="H7">
            <v>-3.0470914127423754E-2</v>
          </cell>
          <cell r="J7">
            <v>200.9</v>
          </cell>
          <cell r="K7">
            <v>7.0000000000000007E-2</v>
          </cell>
          <cell r="M7">
            <v>215.9</v>
          </cell>
          <cell r="N7">
            <v>0.25</v>
          </cell>
          <cell r="R7">
            <v>0</v>
          </cell>
          <cell r="S7">
            <v>1</v>
          </cell>
          <cell r="T7">
            <v>0</v>
          </cell>
        </row>
        <row r="8">
          <cell r="B8" t="str">
            <v>UBS(b)</v>
          </cell>
          <cell r="E8" t="str">
            <v>Neutral</v>
          </cell>
          <cell r="F8">
            <v>39027</v>
          </cell>
          <cell r="G8">
            <v>8</v>
          </cell>
          <cell r="H8">
            <v>0.10803324099723</v>
          </cell>
          <cell r="J8">
            <v>199.4</v>
          </cell>
          <cell r="K8">
            <v>-0.18</v>
          </cell>
          <cell r="M8">
            <v>207</v>
          </cell>
          <cell r="N8">
            <v>0.02</v>
          </cell>
          <cell r="R8">
            <v>0</v>
          </cell>
          <cell r="S8">
            <v>1</v>
          </cell>
          <cell r="T8">
            <v>0</v>
          </cell>
        </row>
        <row r="9">
          <cell r="B9" t="str">
            <v>SIG</v>
          </cell>
          <cell r="E9" t="str">
            <v>Neutral</v>
          </cell>
          <cell r="F9">
            <v>39027</v>
          </cell>
          <cell r="G9" t="str">
            <v>-</v>
          </cell>
          <cell r="H9" t="str">
            <v>-</v>
          </cell>
          <cell r="J9">
            <v>199.3</v>
          </cell>
          <cell r="K9">
            <v>0</v>
          </cell>
          <cell r="M9">
            <v>207</v>
          </cell>
          <cell r="N9">
            <v>0.16</v>
          </cell>
          <cell r="R9">
            <v>0</v>
          </cell>
          <cell r="S9">
            <v>1</v>
          </cell>
          <cell r="T9">
            <v>0</v>
          </cell>
        </row>
        <row r="10">
          <cell r="B10" t="str">
            <v>JPMorgan</v>
          </cell>
          <cell r="E10" t="str">
            <v>Neutral</v>
          </cell>
          <cell r="F10">
            <v>39027</v>
          </cell>
          <cell r="G10" t="str">
            <v>-</v>
          </cell>
          <cell r="H10" t="str">
            <v>-</v>
          </cell>
          <cell r="J10">
            <v>196.7</v>
          </cell>
          <cell r="K10">
            <v>0.04</v>
          </cell>
          <cell r="M10">
            <v>211.8</v>
          </cell>
          <cell r="N10">
            <v>0.16</v>
          </cell>
          <cell r="R10">
            <v>0</v>
          </cell>
          <cell r="S10">
            <v>1</v>
          </cell>
          <cell r="T10">
            <v>0</v>
          </cell>
        </row>
        <row r="11">
          <cell r="B11" t="str">
            <v>ICAP</v>
          </cell>
          <cell r="E11" t="str">
            <v>Sell</v>
          </cell>
          <cell r="F11">
            <v>39027</v>
          </cell>
          <cell r="G11" t="str">
            <v>-</v>
          </cell>
          <cell r="H11" t="str">
            <v>-</v>
          </cell>
          <cell r="J11">
            <v>204.2</v>
          </cell>
          <cell r="K11">
            <v>0.12</v>
          </cell>
          <cell r="M11">
            <v>223.3</v>
          </cell>
          <cell r="N11">
            <v>0.22</v>
          </cell>
          <cell r="R11">
            <v>0</v>
          </cell>
          <cell r="S11">
            <v>0</v>
          </cell>
          <cell r="T11">
            <v>1</v>
          </cell>
        </row>
        <row r="12">
          <cell r="B12" t="str">
            <v>Citigroup</v>
          </cell>
          <cell r="E12" t="str">
            <v>Hold</v>
          </cell>
          <cell r="F12">
            <v>39027</v>
          </cell>
          <cell r="G12">
            <v>7.5</v>
          </cell>
          <cell r="H12">
            <v>3.8781163434903121E-2</v>
          </cell>
          <cell r="J12">
            <v>204.3</v>
          </cell>
          <cell r="K12">
            <v>7.0000000000000007E-2</v>
          </cell>
          <cell r="M12">
            <v>220.4</v>
          </cell>
          <cell r="N12">
            <v>0.2</v>
          </cell>
          <cell r="R12">
            <v>0</v>
          </cell>
          <cell r="S12">
            <v>1</v>
          </cell>
          <cell r="T12">
            <v>0</v>
          </cell>
        </row>
        <row r="13">
          <cell r="B13" t="str">
            <v>Thomas Weisel</v>
          </cell>
          <cell r="E13" t="str">
            <v>Peer perform</v>
          </cell>
          <cell r="F13">
            <v>39027</v>
          </cell>
          <cell r="G13" t="str">
            <v>-</v>
          </cell>
          <cell r="H13" t="str">
            <v>-</v>
          </cell>
          <cell r="J13">
            <v>199.7</v>
          </cell>
          <cell r="K13">
            <v>-0.03</v>
          </cell>
          <cell r="M13">
            <v>217.5</v>
          </cell>
          <cell r="N13">
            <v>0.12</v>
          </cell>
          <cell r="R13">
            <v>0</v>
          </cell>
          <cell r="S13">
            <v>1</v>
          </cell>
          <cell r="T13">
            <v>0</v>
          </cell>
        </row>
        <row r="14">
          <cell r="B14" t="str">
            <v>M.S. Howells &amp; Co.</v>
          </cell>
          <cell r="E14" t="str">
            <v>Buy</v>
          </cell>
          <cell r="F14">
            <v>38996</v>
          </cell>
          <cell r="G14">
            <v>10</v>
          </cell>
          <cell r="H14">
            <v>0.38504155124653749</v>
          </cell>
          <cell r="J14">
            <v>214.6</v>
          </cell>
          <cell r="K14">
            <v>0.12</v>
          </cell>
          <cell r="M14">
            <v>230.5</v>
          </cell>
          <cell r="N14">
            <v>0.28999999999999998</v>
          </cell>
          <cell r="R14">
            <v>1</v>
          </cell>
          <cell r="S14">
            <v>0</v>
          </cell>
          <cell r="T14">
            <v>0</v>
          </cell>
        </row>
        <row r="16">
          <cell r="F16" t="str">
            <v>Mean:</v>
          </cell>
          <cell r="G16">
            <v>8.3000000000000007</v>
          </cell>
          <cell r="H16">
            <v>0.14958448753462611</v>
          </cell>
          <cell r="J16">
            <v>202.15555555555557</v>
          </cell>
          <cell r="K16">
            <v>5.1250000000000004E-2</v>
          </cell>
          <cell r="M16">
            <v>216.8</v>
          </cell>
          <cell r="N16">
            <v>0.19624999999999998</v>
          </cell>
          <cell r="R16">
            <v>2</v>
          </cell>
          <cell r="S16">
            <v>6</v>
          </cell>
          <cell r="T16">
            <v>1</v>
          </cell>
          <cell r="U16">
            <v>9</v>
          </cell>
        </row>
        <row r="17">
          <cell r="F17" t="str">
            <v>Median:</v>
          </cell>
          <cell r="G17">
            <v>8</v>
          </cell>
          <cell r="H17">
            <v>0.10803324099723</v>
          </cell>
          <cell r="J17">
            <v>200.3</v>
          </cell>
          <cell r="K17">
            <v>5.5000000000000007E-2</v>
          </cell>
          <cell r="M17">
            <v>217.5</v>
          </cell>
          <cell r="N17">
            <v>0.185</v>
          </cell>
          <cell r="R17">
            <v>0.22222222222222221</v>
          </cell>
          <cell r="S17">
            <v>0.66666666666666663</v>
          </cell>
          <cell r="T17">
            <v>0.1111111111111111</v>
          </cell>
        </row>
        <row r="19">
          <cell r="B19" t="str">
            <v>Note: Share price based on 11/29/2006 close of $7.22</v>
          </cell>
          <cell r="R19" t="str">
            <v>Buy</v>
          </cell>
          <cell r="S19">
            <v>0.22222222222222221</v>
          </cell>
        </row>
        <row r="20">
          <cell r="B20" t="str">
            <v>(a) Represents cash EPS excluding stock-based compensation expense</v>
          </cell>
          <cell r="R20" t="str">
            <v>Hold</v>
          </cell>
          <cell r="S20">
            <v>0.66666666666666663</v>
          </cell>
        </row>
        <row r="21">
          <cell r="B21" t="str">
            <v>(b) EPS excluded by I/B/E/S consensus</v>
          </cell>
          <cell r="R21" t="str">
            <v>Sell</v>
          </cell>
          <cell r="S21">
            <v>0.1111111111111111</v>
          </cell>
        </row>
      </sheetData>
      <sheetData sheetId="5" refreshError="1"/>
      <sheetData sheetId="6" refreshError="1">
        <row r="3">
          <cell r="C3" t="str">
            <v>$ millions</v>
          </cell>
          <cell r="E3" t="str">
            <v>FYE March 31,</v>
          </cell>
        </row>
        <row r="4">
          <cell r="E4">
            <v>2004</v>
          </cell>
          <cell r="G4">
            <v>2005</v>
          </cell>
          <cell r="I4">
            <v>2006</v>
          </cell>
          <cell r="K4" t="str">
            <v>2007E</v>
          </cell>
          <cell r="M4" t="str">
            <v>2008E</v>
          </cell>
          <cell r="O4" t="str">
            <v>2009E</v>
          </cell>
        </row>
        <row r="7">
          <cell r="D7" t="str">
            <v>Revenues:</v>
          </cell>
        </row>
        <row r="8">
          <cell r="D8" t="str">
            <v xml:space="preserve">  License</v>
          </cell>
          <cell r="E8">
            <v>92.74</v>
          </cell>
          <cell r="G8">
            <v>86.8</v>
          </cell>
          <cell r="I8">
            <v>87.448999999999998</v>
          </cell>
          <cell r="K8">
            <v>66.739000000000004</v>
          </cell>
          <cell r="M8">
            <v>73.412999999999997</v>
          </cell>
          <cell r="O8">
            <v>78.918999999999997</v>
          </cell>
        </row>
        <row r="9">
          <cell r="D9" t="str">
            <v xml:space="preserve">  Professional services</v>
          </cell>
          <cell r="E9">
            <v>43.634</v>
          </cell>
          <cell r="G9">
            <v>49.218800000000002</v>
          </cell>
          <cell r="I9">
            <v>47.183</v>
          </cell>
          <cell r="K9">
            <v>53.048999999999999</v>
          </cell>
          <cell r="M9">
            <v>55.348999999999997</v>
          </cell>
          <cell r="O9">
            <v>58.161000000000001</v>
          </cell>
        </row>
        <row r="10">
          <cell r="D10" t="str">
            <v xml:space="preserve">  Maintenance</v>
          </cell>
          <cell r="E10">
            <v>53.167000000000002</v>
          </cell>
          <cell r="G10">
            <v>64.582999999999998</v>
          </cell>
          <cell r="I10">
            <v>74.186000000000007</v>
          </cell>
          <cell r="K10">
            <v>84.484999999999999</v>
          </cell>
          <cell r="M10">
            <v>91.632999999999996</v>
          </cell>
          <cell r="O10">
            <v>98.679000000000002</v>
          </cell>
        </row>
        <row r="11">
          <cell r="D11" t="str">
            <v>Total Revenue</v>
          </cell>
          <cell r="E11">
            <v>189.541</v>
          </cell>
          <cell r="G11">
            <v>200.6018</v>
          </cell>
          <cell r="I11">
            <v>208.81800000000001</v>
          </cell>
          <cell r="K11">
            <v>204.27300000000002</v>
          </cell>
          <cell r="M11">
            <v>220.39499999999998</v>
          </cell>
          <cell r="O11">
            <v>235.75899999999999</v>
          </cell>
        </row>
        <row r="13">
          <cell r="D13" t="str">
            <v>% growth</v>
          </cell>
          <cell r="E13">
            <v>-3.6659991664718339E-2</v>
          </cell>
          <cell r="G13">
            <v>5.835571195677991E-2</v>
          </cell>
          <cell r="I13">
            <v>4.0957758105859554E-2</v>
          </cell>
          <cell r="K13">
            <v>-2.1765365054736585E-2</v>
          </cell>
          <cell r="M13">
            <v>7.8923793159154432E-2</v>
          </cell>
          <cell r="O13">
            <v>6.9711200344835467E-2</v>
          </cell>
        </row>
        <row r="15">
          <cell r="D15" t="str">
            <v>Cost of sales(a)</v>
          </cell>
          <cell r="E15">
            <v>55.724000000000004</v>
          </cell>
          <cell r="G15">
            <v>58.206000000000003</v>
          </cell>
          <cell r="I15">
            <v>56.464000000000006</v>
          </cell>
          <cell r="K15">
            <v>63.039000000000001</v>
          </cell>
          <cell r="M15">
            <v>66.210999999999999</v>
          </cell>
          <cell r="O15">
            <v>70.658000000000001</v>
          </cell>
        </row>
        <row r="16">
          <cell r="D16" t="str">
            <v>Gross profit</v>
          </cell>
          <cell r="E16">
            <v>133.81700000000001</v>
          </cell>
          <cell r="G16">
            <v>142.39580000000001</v>
          </cell>
          <cell r="I16">
            <v>152.35400000000001</v>
          </cell>
          <cell r="K16">
            <v>141.23400000000004</v>
          </cell>
          <cell r="M16">
            <v>154.18399999999997</v>
          </cell>
          <cell r="O16">
            <v>165.101</v>
          </cell>
        </row>
        <row r="18">
          <cell r="D18" t="str">
            <v>Operating expenses: (b)</v>
          </cell>
        </row>
        <row r="19">
          <cell r="D19" t="str">
            <v>S&amp;M</v>
          </cell>
          <cell r="E19">
            <v>94.433000000000007</v>
          </cell>
          <cell r="G19">
            <v>84.313000000000002</v>
          </cell>
          <cell r="I19">
            <v>72.762</v>
          </cell>
          <cell r="K19">
            <v>75.433000000000007</v>
          </cell>
          <cell r="M19">
            <v>76.338999999999999</v>
          </cell>
          <cell r="O19">
            <v>83.492999999999995</v>
          </cell>
        </row>
        <row r="20">
          <cell r="D20" t="str">
            <v>R&amp;D</v>
          </cell>
          <cell r="E20">
            <v>45.045000000000002</v>
          </cell>
          <cell r="G20">
            <v>44.518000000000001</v>
          </cell>
          <cell r="I20">
            <v>40.197000000000003</v>
          </cell>
          <cell r="K20">
            <v>42.997</v>
          </cell>
          <cell r="M20">
            <v>44.3</v>
          </cell>
          <cell r="O20">
            <v>46.25</v>
          </cell>
        </row>
        <row r="21">
          <cell r="D21" t="str">
            <v>G&amp;A</v>
          </cell>
          <cell r="E21">
            <v>17.88</v>
          </cell>
          <cell r="G21">
            <v>25.042000000000002</v>
          </cell>
          <cell r="I21">
            <v>23.151</v>
          </cell>
          <cell r="K21">
            <v>25.481999999999999</v>
          </cell>
          <cell r="M21">
            <v>25.4</v>
          </cell>
          <cell r="O21">
            <v>26.2</v>
          </cell>
        </row>
        <row r="22">
          <cell r="D22" t="str">
            <v>EBIT</v>
          </cell>
          <cell r="E22">
            <v>-23.540999999999997</v>
          </cell>
          <cell r="G22">
            <v>-11.477200000000011</v>
          </cell>
          <cell r="I22">
            <v>16.244</v>
          </cell>
          <cell r="K22">
            <v>-2.6779999999999688</v>
          </cell>
          <cell r="M22">
            <v>8.1449999999999818</v>
          </cell>
          <cell r="O22">
            <v>9.1580000000000155</v>
          </cell>
        </row>
        <row r="24">
          <cell r="D24" t="str">
            <v>D&amp;A</v>
          </cell>
          <cell r="E24">
            <v>8.4280000000000008</v>
          </cell>
          <cell r="G24">
            <v>6.343</v>
          </cell>
          <cell r="I24">
            <v>5.1300000000000008</v>
          </cell>
          <cell r="K24">
            <v>5</v>
          </cell>
          <cell r="M24">
            <v>5</v>
          </cell>
          <cell r="O24">
            <v>5</v>
          </cell>
        </row>
        <row r="25">
          <cell r="D25" t="str">
            <v>EBITDA</v>
          </cell>
          <cell r="E25">
            <v>-15.112999999999996</v>
          </cell>
          <cell r="G25">
            <v>-5.1342000000000105</v>
          </cell>
          <cell r="I25">
            <v>21.374000000000002</v>
          </cell>
          <cell r="K25">
            <v>2.3220000000000312</v>
          </cell>
          <cell r="M25">
            <v>13.144999999999982</v>
          </cell>
          <cell r="O25">
            <v>14.158000000000015</v>
          </cell>
        </row>
        <row r="27">
          <cell r="D27" t="str">
            <v>Other income/(expense)</v>
          </cell>
          <cell r="E27">
            <v>2.1850000000000001</v>
          </cell>
          <cell r="G27">
            <v>2.2650000000000001</v>
          </cell>
          <cell r="I27">
            <v>5.2210000000000001</v>
          </cell>
          <cell r="K27">
            <v>8.3859999999999992</v>
          </cell>
          <cell r="M27">
            <v>9.3360000000000003</v>
          </cell>
          <cell r="O27">
            <v>10.936</v>
          </cell>
        </row>
        <row r="28">
          <cell r="D28" t="str">
            <v>Profit before tax</v>
          </cell>
          <cell r="E28">
            <v>-21.355999999999998</v>
          </cell>
          <cell r="G28">
            <v>-9.2122000000000099</v>
          </cell>
          <cell r="I28">
            <v>21.465</v>
          </cell>
          <cell r="K28">
            <v>5.7080000000000304</v>
          </cell>
          <cell r="M28">
            <v>17.48099999999998</v>
          </cell>
          <cell r="O28">
            <v>20.094000000000015</v>
          </cell>
        </row>
        <row r="30">
          <cell r="D30" t="str">
            <v>Taxes</v>
          </cell>
          <cell r="E30">
            <v>0</v>
          </cell>
          <cell r="G30">
            <v>0.23499999999999999</v>
          </cell>
          <cell r="I30">
            <v>7.5129999999999999</v>
          </cell>
          <cell r="K30">
            <v>1.998</v>
          </cell>
          <cell r="M30">
            <v>6.1189999999999998</v>
          </cell>
          <cell r="O30">
            <v>7.0330000000000004</v>
          </cell>
        </row>
        <row r="31">
          <cell r="D31" t="str">
            <v>Net income</v>
          </cell>
          <cell r="E31">
            <v>-21.355999999999998</v>
          </cell>
          <cell r="G31">
            <v>-9.4472000000000094</v>
          </cell>
          <cell r="I31">
            <v>13.952</v>
          </cell>
          <cell r="K31">
            <v>3.7100000000000302</v>
          </cell>
          <cell r="M31">
            <v>11.361999999999981</v>
          </cell>
          <cell r="O31">
            <v>13.061000000000014</v>
          </cell>
        </row>
        <row r="33">
          <cell r="D33" t="str">
            <v xml:space="preserve">Margins </v>
          </cell>
        </row>
        <row r="34">
          <cell r="D34" t="str">
            <v xml:space="preserve">Gross </v>
          </cell>
          <cell r="E34">
            <v>0.70600556080214838</v>
          </cell>
          <cell r="G34">
            <v>0.70984308216576331</v>
          </cell>
          <cell r="I34">
            <v>0.72960185424628143</v>
          </cell>
          <cell r="K34">
            <v>0.69139827583674796</v>
          </cell>
          <cell r="M34">
            <v>0.69958029900859808</v>
          </cell>
          <cell r="O34">
            <v>0.7002956408875165</v>
          </cell>
        </row>
        <row r="35">
          <cell r="D35" t="str">
            <v>S&amp;M</v>
          </cell>
          <cell r="E35">
            <v>0.49821938261378806</v>
          </cell>
          <cell r="G35">
            <v>0.42030031634810855</v>
          </cell>
          <cell r="I35">
            <v>0.34844697296210098</v>
          </cell>
          <cell r="K35">
            <v>0.36927543042888683</v>
          </cell>
          <cell r="M35">
            <v>0.34637355656888769</v>
          </cell>
          <cell r="O35">
            <v>0.35414554693564193</v>
          </cell>
        </row>
        <row r="36">
          <cell r="D36" t="str">
            <v>R&amp;D</v>
          </cell>
          <cell r="E36">
            <v>0.23765306714642215</v>
          </cell>
          <cell r="G36">
            <v>0.22192223599190039</v>
          </cell>
          <cell r="I36">
            <v>0.19249777318047295</v>
          </cell>
          <cell r="K36">
            <v>0.21048792547228462</v>
          </cell>
          <cell r="M36">
            <v>0.20100274507134916</v>
          </cell>
          <cell r="O36">
            <v>0.19617490742665181</v>
          </cell>
        </row>
        <row r="37">
          <cell r="D37" t="str">
            <v>G&amp;A</v>
          </cell>
          <cell r="E37">
            <v>9.4333152193984415E-2</v>
          </cell>
          <cell r="G37">
            <v>0.12483437337052809</v>
          </cell>
          <cell r="I37">
            <v>0.11086687929201505</v>
          </cell>
          <cell r="K37">
            <v>0.1247448267759322</v>
          </cell>
          <cell r="M37">
            <v>0.11524762358492707</v>
          </cell>
          <cell r="O37">
            <v>0.11113043404493572</v>
          </cell>
        </row>
        <row r="38">
          <cell r="D38" t="str">
            <v xml:space="preserve">EBITDA </v>
          </cell>
          <cell r="E38">
            <v>-7.9734727578729653E-2</v>
          </cell>
          <cell r="G38">
            <v>-2.5593987691037722E-2</v>
          </cell>
          <cell r="I38">
            <v>0.10235707649723684</v>
          </cell>
          <cell r="K38">
            <v>1.136714103185458E-2</v>
          </cell>
          <cell r="M38">
            <v>5.9642913859207253E-2</v>
          </cell>
          <cell r="O38">
            <v>6.0052850580465715E-2</v>
          </cell>
        </row>
        <row r="39">
          <cell r="D39" t="str">
            <v xml:space="preserve">EBIT </v>
          </cell>
          <cell r="E39">
            <v>-0.12420004115204625</v>
          </cell>
          <cell r="G39">
            <v>-5.7213843544773831E-2</v>
          </cell>
          <cell r="I39">
            <v>7.7790228811692466E-2</v>
          </cell>
          <cell r="K39">
            <v>-1.3109906840355644E-2</v>
          </cell>
          <cell r="M39">
            <v>3.6956373783434207E-2</v>
          </cell>
          <cell r="O39">
            <v>3.884475248028714E-2</v>
          </cell>
        </row>
        <row r="40">
          <cell r="D40" t="str">
            <v>Tax rate</v>
          </cell>
          <cell r="E40">
            <v>0</v>
          </cell>
          <cell r="G40">
            <v>-2.5509650246412337E-2</v>
          </cell>
          <cell r="I40">
            <v>0.35001164686699276</v>
          </cell>
          <cell r="K40">
            <v>0.35003503854239476</v>
          </cell>
          <cell r="M40">
            <v>0.35003718322750454</v>
          </cell>
          <cell r="O40">
            <v>0.35000497660993307</v>
          </cell>
        </row>
        <row r="41">
          <cell r="D41" t="str">
            <v>Net</v>
          </cell>
          <cell r="E41">
            <v>-0.11267219229612589</v>
          </cell>
          <cell r="G41">
            <v>-4.7094293271545969E-2</v>
          </cell>
          <cell r="I41">
            <v>6.6814163529963888E-2</v>
          </cell>
          <cell r="K41">
            <v>1.8161969521180134E-2</v>
          </cell>
          <cell r="M41">
            <v>5.1552893668186578E-2</v>
          </cell>
          <cell r="O41">
            <v>5.5399793857286529E-2</v>
          </cell>
        </row>
        <row r="43">
          <cell r="D43" t="str">
            <v>(a) Excludes amortization of intangibles</v>
          </cell>
        </row>
        <row r="44">
          <cell r="D44" t="str">
            <v>(b) Excludes restructuring related charges and other non-recurring items</v>
          </cell>
        </row>
        <row r="45">
          <cell r="D45" t="str">
            <v>(c) Assumes $5.0MM of depreciation and amortization for projected years</v>
          </cell>
        </row>
        <row r="47">
          <cell r="D47" t="str">
            <v>Source:  Company filings and Citigroup research as of 11/2/06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TM PE"/>
      <sheetName val="NTM EV_REV"/>
      <sheetName val="__FDSCACHE__"/>
      <sheetName val="NTM PE 5 yrs"/>
      <sheetName val="NTM EV_REV 5 yrs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A4" t="str">
            <v>Date</v>
          </cell>
          <cell r="B4" t="str">
            <v>IONA</v>
          </cell>
          <cell r="C4" t="str">
            <v>avg</v>
          </cell>
        </row>
        <row r="5">
          <cell r="A5" t="e">
            <v>#VALUE!</v>
          </cell>
          <cell r="B5" t="str">
            <v>#Calc</v>
          </cell>
          <cell r="C5" t="e">
            <v>#DIV/0!</v>
          </cell>
          <cell r="E5" t="str">
            <v>max</v>
          </cell>
          <cell r="F5">
            <v>0</v>
          </cell>
          <cell r="G5">
            <v>38726</v>
          </cell>
        </row>
        <row r="6">
          <cell r="A6" t="e">
            <v>#VALUE!</v>
          </cell>
          <cell r="B6" t="str">
            <v>#Calc</v>
          </cell>
          <cell r="C6" t="e">
            <v>#DIV/0!</v>
          </cell>
          <cell r="E6" t="str">
            <v>min</v>
          </cell>
          <cell r="F6">
            <v>0</v>
          </cell>
          <cell r="G6">
            <v>39108</v>
          </cell>
        </row>
        <row r="7">
          <cell r="A7" t="e">
            <v>#VALUE!</v>
          </cell>
          <cell r="B7" t="str">
            <v>#Calc</v>
          </cell>
          <cell r="C7" t="e">
            <v>#DIV/0!</v>
          </cell>
          <cell r="E7" t="str">
            <v>current</v>
          </cell>
          <cell r="F7" t="str">
            <v>#Calc</v>
          </cell>
          <cell r="G7" t="e">
            <v>#REF!</v>
          </cell>
        </row>
        <row r="8">
          <cell r="A8" t="e">
            <v>#VALUE!</v>
          </cell>
          <cell r="B8" t="str">
            <v>#Calc</v>
          </cell>
          <cell r="C8" t="e">
            <v>#DIV/0!</v>
          </cell>
          <cell r="E8" t="str">
            <v>average</v>
          </cell>
          <cell r="F8" t="e">
            <v>#DIV/0!</v>
          </cell>
        </row>
        <row r="9">
          <cell r="A9" t="e">
            <v>#VALUE!</v>
          </cell>
          <cell r="B9" t="str">
            <v>#Calc</v>
          </cell>
          <cell r="C9" t="e">
            <v>#DIV/0!</v>
          </cell>
        </row>
        <row r="10">
          <cell r="A10" t="e">
            <v>#VALUE!</v>
          </cell>
          <cell r="B10" t="str">
            <v>#Calc</v>
          </cell>
          <cell r="C10" t="e">
            <v>#DIV/0!</v>
          </cell>
        </row>
        <row r="11">
          <cell r="A11" t="e">
            <v>#VALUE!</v>
          </cell>
          <cell r="B11" t="str">
            <v>#Calc</v>
          </cell>
          <cell r="C11" t="e">
            <v>#DIV/0!</v>
          </cell>
        </row>
        <row r="12">
          <cell r="A12" t="e">
            <v>#VALUE!</v>
          </cell>
          <cell r="B12" t="str">
            <v>#Calc</v>
          </cell>
          <cell r="C12" t="e">
            <v>#DIV/0!</v>
          </cell>
        </row>
        <row r="13">
          <cell r="A13" t="e">
            <v>#VALUE!</v>
          </cell>
          <cell r="B13" t="str">
            <v>#Calc</v>
          </cell>
          <cell r="C13" t="e">
            <v>#DIV/0!</v>
          </cell>
        </row>
        <row r="14">
          <cell r="A14" t="e">
            <v>#VALUE!</v>
          </cell>
          <cell r="B14" t="str">
            <v>#Calc</v>
          </cell>
          <cell r="C14" t="e">
            <v>#DIV/0!</v>
          </cell>
        </row>
        <row r="15">
          <cell r="A15" t="e">
            <v>#VALUE!</v>
          </cell>
          <cell r="B15" t="str">
            <v>#Calc</v>
          </cell>
          <cell r="C15" t="e">
            <v>#DIV/0!</v>
          </cell>
        </row>
        <row r="16">
          <cell r="A16" t="e">
            <v>#VALUE!</v>
          </cell>
          <cell r="B16" t="str">
            <v>#Calc</v>
          </cell>
          <cell r="C16" t="e">
            <v>#DIV/0!</v>
          </cell>
        </row>
        <row r="17">
          <cell r="A17" t="e">
            <v>#VALUE!</v>
          </cell>
          <cell r="B17" t="str">
            <v>#Calc</v>
          </cell>
          <cell r="C17" t="e">
            <v>#DIV/0!</v>
          </cell>
        </row>
        <row r="18">
          <cell r="A18" t="e">
            <v>#VALUE!</v>
          </cell>
          <cell r="B18" t="str">
            <v>#Calc</v>
          </cell>
          <cell r="C18" t="e">
            <v>#DIV/0!</v>
          </cell>
        </row>
        <row r="19">
          <cell r="A19" t="e">
            <v>#VALUE!</v>
          </cell>
          <cell r="B19" t="str">
            <v>#Calc</v>
          </cell>
          <cell r="C19" t="e">
            <v>#DIV/0!</v>
          </cell>
        </row>
        <row r="20">
          <cell r="A20" t="e">
            <v>#VALUE!</v>
          </cell>
          <cell r="B20" t="str">
            <v>#Calc</v>
          </cell>
          <cell r="C20" t="e">
            <v>#DIV/0!</v>
          </cell>
        </row>
        <row r="21">
          <cell r="A21" t="e">
            <v>#VALUE!</v>
          </cell>
          <cell r="B21" t="str">
            <v>#Calc</v>
          </cell>
          <cell r="C21" t="e">
            <v>#DIV/0!</v>
          </cell>
        </row>
        <row r="22">
          <cell r="A22" t="e">
            <v>#VALUE!</v>
          </cell>
          <cell r="B22" t="str">
            <v>#Calc</v>
          </cell>
          <cell r="C22" t="e">
            <v>#DIV/0!</v>
          </cell>
        </row>
        <row r="23">
          <cell r="A23" t="e">
            <v>#VALUE!</v>
          </cell>
          <cell r="B23" t="str">
            <v>#Calc</v>
          </cell>
          <cell r="C23" t="e">
            <v>#DIV/0!</v>
          </cell>
        </row>
        <row r="24">
          <cell r="A24" t="e">
            <v>#VALUE!</v>
          </cell>
          <cell r="B24" t="str">
            <v>#Calc</v>
          </cell>
          <cell r="C24" t="e">
            <v>#DIV/0!</v>
          </cell>
        </row>
        <row r="25">
          <cell r="A25" t="e">
            <v>#VALUE!</v>
          </cell>
          <cell r="B25" t="str">
            <v>#Calc</v>
          </cell>
          <cell r="C25" t="e">
            <v>#DIV/0!</v>
          </cell>
        </row>
        <row r="26">
          <cell r="A26" t="e">
            <v>#VALUE!</v>
          </cell>
          <cell r="B26" t="str">
            <v>#Calc</v>
          </cell>
          <cell r="C26" t="e">
            <v>#DIV/0!</v>
          </cell>
          <cell r="M26" t="str">
            <v>NTM P/E</v>
          </cell>
        </row>
        <row r="27">
          <cell r="A27" t="e">
            <v>#VALUE!</v>
          </cell>
          <cell r="B27" t="str">
            <v>#Calc</v>
          </cell>
          <cell r="C27" t="e">
            <v>#DIV/0!</v>
          </cell>
          <cell r="M27" t="str">
            <v>Average NTM P/E</v>
          </cell>
        </row>
        <row r="28">
          <cell r="A28" t="e">
            <v>#VALUE!</v>
          </cell>
          <cell r="B28" t="str">
            <v>#Calc</v>
          </cell>
          <cell r="C28" t="e">
            <v>#DIV/0!</v>
          </cell>
        </row>
        <row r="29">
          <cell r="A29" t="e">
            <v>#VALUE!</v>
          </cell>
          <cell r="B29" t="str">
            <v>#Calc</v>
          </cell>
          <cell r="C29" t="e">
            <v>#DIV/0!</v>
          </cell>
        </row>
        <row r="30">
          <cell r="A30" t="e">
            <v>#VALUE!</v>
          </cell>
          <cell r="B30" t="str">
            <v>#Calc</v>
          </cell>
          <cell r="C30" t="e">
            <v>#DIV/0!</v>
          </cell>
        </row>
        <row r="31">
          <cell r="A31" t="e">
            <v>#VALUE!</v>
          </cell>
          <cell r="B31" t="str">
            <v>#Calc</v>
          </cell>
          <cell r="C31" t="e">
            <v>#DIV/0!</v>
          </cell>
        </row>
        <row r="32">
          <cell r="A32" t="e">
            <v>#VALUE!</v>
          </cell>
          <cell r="B32" t="str">
            <v>#Calc</v>
          </cell>
          <cell r="C32" t="e">
            <v>#DIV/0!</v>
          </cell>
        </row>
        <row r="33">
          <cell r="A33" t="e">
            <v>#VALUE!</v>
          </cell>
          <cell r="B33" t="str">
            <v>#Calc</v>
          </cell>
          <cell r="C33" t="e">
            <v>#DIV/0!</v>
          </cell>
        </row>
        <row r="34">
          <cell r="A34" t="e">
            <v>#VALUE!</v>
          </cell>
          <cell r="B34" t="str">
            <v>#Calc</v>
          </cell>
          <cell r="C34" t="e">
            <v>#DIV/0!</v>
          </cell>
        </row>
        <row r="35">
          <cell r="A35" t="e">
            <v>#VALUE!</v>
          </cell>
          <cell r="B35" t="str">
            <v>#Calc</v>
          </cell>
          <cell r="C35" t="e">
            <v>#DIV/0!</v>
          </cell>
        </row>
        <row r="36">
          <cell r="A36" t="e">
            <v>#VALUE!</v>
          </cell>
          <cell r="B36" t="str">
            <v>#Calc</v>
          </cell>
          <cell r="C36" t="e">
            <v>#DIV/0!</v>
          </cell>
        </row>
        <row r="37">
          <cell r="A37" t="e">
            <v>#VALUE!</v>
          </cell>
          <cell r="B37" t="str">
            <v>#Calc</v>
          </cell>
          <cell r="C37" t="e">
            <v>#DIV/0!</v>
          </cell>
        </row>
        <row r="38">
          <cell r="A38" t="e">
            <v>#VALUE!</v>
          </cell>
          <cell r="B38" t="str">
            <v>#Calc</v>
          </cell>
          <cell r="C38" t="e">
            <v>#DIV/0!</v>
          </cell>
        </row>
        <row r="39">
          <cell r="A39" t="e">
            <v>#VALUE!</v>
          </cell>
          <cell r="B39" t="str">
            <v>#Calc</v>
          </cell>
          <cell r="C39" t="e">
            <v>#DIV/0!</v>
          </cell>
        </row>
        <row r="40">
          <cell r="A40" t="e">
            <v>#VALUE!</v>
          </cell>
          <cell r="B40" t="str">
            <v>#Calc</v>
          </cell>
          <cell r="C40" t="e">
            <v>#DIV/0!</v>
          </cell>
        </row>
        <row r="41">
          <cell r="A41" t="e">
            <v>#VALUE!</v>
          </cell>
          <cell r="B41" t="str">
            <v>#Calc</v>
          </cell>
          <cell r="C41" t="e">
            <v>#DIV/0!</v>
          </cell>
        </row>
        <row r="42">
          <cell r="A42" t="e">
            <v>#VALUE!</v>
          </cell>
          <cell r="B42" t="str">
            <v>#Calc</v>
          </cell>
          <cell r="C42" t="e">
            <v>#DIV/0!</v>
          </cell>
        </row>
        <row r="43">
          <cell r="A43" t="e">
            <v>#VALUE!</v>
          </cell>
          <cell r="B43" t="str">
            <v>#Calc</v>
          </cell>
          <cell r="C43" t="e">
            <v>#DIV/0!</v>
          </cell>
        </row>
        <row r="44">
          <cell r="A44" t="e">
            <v>#VALUE!</v>
          </cell>
          <cell r="B44" t="str">
            <v>#Calc</v>
          </cell>
          <cell r="C44" t="e">
            <v>#DIV/0!</v>
          </cell>
        </row>
        <row r="45">
          <cell r="A45" t="e">
            <v>#VALUE!</v>
          </cell>
          <cell r="B45" t="str">
            <v>#Calc</v>
          </cell>
          <cell r="C45" t="e">
            <v>#DIV/0!</v>
          </cell>
        </row>
        <row r="46">
          <cell r="A46" t="e">
            <v>#VALUE!</v>
          </cell>
          <cell r="B46" t="str">
            <v>#Calc</v>
          </cell>
          <cell r="C46" t="e">
            <v>#DIV/0!</v>
          </cell>
        </row>
        <row r="47">
          <cell r="A47" t="e">
            <v>#VALUE!</v>
          </cell>
          <cell r="B47" t="str">
            <v>#Calc</v>
          </cell>
          <cell r="C47" t="e">
            <v>#DIV/0!</v>
          </cell>
        </row>
        <row r="48">
          <cell r="A48" t="e">
            <v>#VALUE!</v>
          </cell>
          <cell r="B48" t="str">
            <v>#Calc</v>
          </cell>
          <cell r="C48" t="e">
            <v>#DIV/0!</v>
          </cell>
        </row>
        <row r="49">
          <cell r="A49" t="e">
            <v>#VALUE!</v>
          </cell>
          <cell r="B49" t="str">
            <v>#Calc</v>
          </cell>
          <cell r="C49" t="e">
            <v>#DIV/0!</v>
          </cell>
        </row>
        <row r="50">
          <cell r="A50" t="e">
            <v>#VALUE!</v>
          </cell>
          <cell r="B50" t="str">
            <v>#Calc</v>
          </cell>
          <cell r="C50" t="e">
            <v>#DIV/0!</v>
          </cell>
        </row>
        <row r="51">
          <cell r="A51" t="e">
            <v>#VALUE!</v>
          </cell>
          <cell r="B51" t="str">
            <v>#Calc</v>
          </cell>
          <cell r="C51" t="e">
            <v>#DIV/0!</v>
          </cell>
        </row>
        <row r="52">
          <cell r="A52" t="e">
            <v>#VALUE!</v>
          </cell>
          <cell r="B52" t="str">
            <v>#Calc</v>
          </cell>
          <cell r="C52" t="e">
            <v>#DIV/0!</v>
          </cell>
        </row>
        <row r="53">
          <cell r="A53" t="e">
            <v>#VALUE!</v>
          </cell>
          <cell r="B53" t="str">
            <v>#Calc</v>
          </cell>
          <cell r="C53" t="e">
            <v>#DIV/0!</v>
          </cell>
        </row>
        <row r="54">
          <cell r="A54" t="e">
            <v>#VALUE!</v>
          </cell>
          <cell r="B54" t="str">
            <v>#Calc</v>
          </cell>
          <cell r="C54" t="e">
            <v>#DIV/0!</v>
          </cell>
        </row>
        <row r="55">
          <cell r="A55" t="e">
            <v>#VALUE!</v>
          </cell>
          <cell r="B55" t="str">
            <v>#Calc</v>
          </cell>
          <cell r="C55" t="e">
            <v>#DIV/0!</v>
          </cell>
        </row>
        <row r="56">
          <cell r="A56" t="e">
            <v>#VALUE!</v>
          </cell>
          <cell r="B56" t="str">
            <v>#Calc</v>
          </cell>
          <cell r="C56" t="e">
            <v>#DIV/0!</v>
          </cell>
        </row>
        <row r="57">
          <cell r="A57" t="e">
            <v>#VALUE!</v>
          </cell>
          <cell r="B57" t="str">
            <v>#Calc</v>
          </cell>
          <cell r="C57" t="e">
            <v>#DIV/0!</v>
          </cell>
        </row>
        <row r="58">
          <cell r="A58" t="e">
            <v>#VALUE!</v>
          </cell>
          <cell r="B58" t="str">
            <v>#Calc</v>
          </cell>
          <cell r="C58" t="e">
            <v>#DIV/0!</v>
          </cell>
        </row>
        <row r="59">
          <cell r="A59" t="e">
            <v>#VALUE!</v>
          </cell>
          <cell r="B59" t="str">
            <v>#Calc</v>
          </cell>
          <cell r="C59" t="e">
            <v>#DIV/0!</v>
          </cell>
        </row>
        <row r="60">
          <cell r="A60" t="e">
            <v>#VALUE!</v>
          </cell>
          <cell r="B60" t="str">
            <v>#Calc</v>
          </cell>
          <cell r="C60" t="e">
            <v>#DIV/0!</v>
          </cell>
        </row>
        <row r="61">
          <cell r="A61" t="e">
            <v>#VALUE!</v>
          </cell>
          <cell r="B61" t="str">
            <v>#Calc</v>
          </cell>
          <cell r="C61" t="e">
            <v>#DIV/0!</v>
          </cell>
        </row>
        <row r="62">
          <cell r="A62" t="e">
            <v>#VALUE!</v>
          </cell>
          <cell r="B62" t="str">
            <v>#Calc</v>
          </cell>
          <cell r="C62" t="e">
            <v>#DIV/0!</v>
          </cell>
        </row>
        <row r="63">
          <cell r="A63" t="e">
            <v>#VALUE!</v>
          </cell>
          <cell r="B63" t="str">
            <v>#Calc</v>
          </cell>
          <cell r="C63" t="e">
            <v>#DIV/0!</v>
          </cell>
        </row>
        <row r="64">
          <cell r="A64" t="e">
            <v>#VALUE!</v>
          </cell>
          <cell r="B64" t="str">
            <v>#Calc</v>
          </cell>
          <cell r="C64" t="e">
            <v>#DIV/0!</v>
          </cell>
        </row>
        <row r="65">
          <cell r="A65" t="e">
            <v>#VALUE!</v>
          </cell>
          <cell r="B65" t="str">
            <v>#Calc</v>
          </cell>
          <cell r="C65" t="e">
            <v>#DIV/0!</v>
          </cell>
        </row>
        <row r="66">
          <cell r="A66" t="e">
            <v>#VALUE!</v>
          </cell>
          <cell r="B66" t="str">
            <v>#Calc</v>
          </cell>
          <cell r="C66" t="e">
            <v>#DIV/0!</v>
          </cell>
        </row>
        <row r="67">
          <cell r="A67" t="e">
            <v>#VALUE!</v>
          </cell>
          <cell r="B67" t="str">
            <v>#Calc</v>
          </cell>
          <cell r="C67" t="e">
            <v>#DIV/0!</v>
          </cell>
        </row>
        <row r="68">
          <cell r="A68" t="e">
            <v>#VALUE!</v>
          </cell>
          <cell r="B68" t="str">
            <v>#Calc</v>
          </cell>
          <cell r="C68" t="e">
            <v>#DIV/0!</v>
          </cell>
        </row>
        <row r="69">
          <cell r="A69" t="e">
            <v>#VALUE!</v>
          </cell>
          <cell r="B69" t="str">
            <v>#Calc</v>
          </cell>
          <cell r="C69" t="e">
            <v>#DIV/0!</v>
          </cell>
        </row>
        <row r="70">
          <cell r="A70" t="e">
            <v>#VALUE!</v>
          </cell>
          <cell r="B70" t="str">
            <v>#Calc</v>
          </cell>
          <cell r="C70" t="e">
            <v>#DIV/0!</v>
          </cell>
        </row>
        <row r="71">
          <cell r="A71" t="e">
            <v>#VALUE!</v>
          </cell>
          <cell r="B71" t="str">
            <v>#Calc</v>
          </cell>
          <cell r="C71" t="e">
            <v>#DIV/0!</v>
          </cell>
        </row>
        <row r="72">
          <cell r="A72" t="e">
            <v>#VALUE!</v>
          </cell>
          <cell r="B72" t="str">
            <v>#Calc</v>
          </cell>
          <cell r="C72" t="e">
            <v>#DIV/0!</v>
          </cell>
        </row>
        <row r="73">
          <cell r="A73" t="e">
            <v>#VALUE!</v>
          </cell>
          <cell r="B73" t="str">
            <v>#Calc</v>
          </cell>
          <cell r="C73" t="e">
            <v>#DIV/0!</v>
          </cell>
        </row>
        <row r="74">
          <cell r="A74" t="e">
            <v>#VALUE!</v>
          </cell>
          <cell r="B74" t="str">
            <v>#Calc</v>
          </cell>
          <cell r="C74" t="e">
            <v>#DIV/0!</v>
          </cell>
        </row>
        <row r="75">
          <cell r="A75" t="e">
            <v>#VALUE!</v>
          </cell>
          <cell r="B75" t="str">
            <v>#Calc</v>
          </cell>
          <cell r="C75" t="e">
            <v>#DIV/0!</v>
          </cell>
        </row>
        <row r="76">
          <cell r="A76" t="e">
            <v>#VALUE!</v>
          </cell>
          <cell r="B76" t="str">
            <v>#Calc</v>
          </cell>
          <cell r="C76" t="e">
            <v>#DIV/0!</v>
          </cell>
        </row>
        <row r="77">
          <cell r="A77" t="e">
            <v>#VALUE!</v>
          </cell>
          <cell r="B77" t="str">
            <v>#Calc</v>
          </cell>
          <cell r="C77" t="e">
            <v>#DIV/0!</v>
          </cell>
        </row>
        <row r="78">
          <cell r="A78" t="e">
            <v>#VALUE!</v>
          </cell>
          <cell r="B78" t="str">
            <v>#Calc</v>
          </cell>
          <cell r="C78" t="e">
            <v>#DIV/0!</v>
          </cell>
        </row>
        <row r="79">
          <cell r="A79" t="e">
            <v>#VALUE!</v>
          </cell>
          <cell r="B79" t="str">
            <v>#Calc</v>
          </cell>
          <cell r="C79" t="e">
            <v>#DIV/0!</v>
          </cell>
        </row>
        <row r="80">
          <cell r="A80" t="e">
            <v>#VALUE!</v>
          </cell>
          <cell r="B80" t="str">
            <v>#Calc</v>
          </cell>
          <cell r="C80" t="e">
            <v>#DIV/0!</v>
          </cell>
        </row>
        <row r="81">
          <cell r="A81" t="e">
            <v>#VALUE!</v>
          </cell>
          <cell r="B81" t="str">
            <v>#Calc</v>
          </cell>
          <cell r="C81" t="e">
            <v>#DIV/0!</v>
          </cell>
        </row>
        <row r="82">
          <cell r="A82" t="e">
            <v>#VALUE!</v>
          </cell>
          <cell r="B82" t="str">
            <v>#Calc</v>
          </cell>
          <cell r="C82" t="e">
            <v>#DIV/0!</v>
          </cell>
        </row>
        <row r="83">
          <cell r="A83" t="e">
            <v>#VALUE!</v>
          </cell>
          <cell r="B83" t="str">
            <v>#Calc</v>
          </cell>
          <cell r="C83" t="e">
            <v>#DIV/0!</v>
          </cell>
        </row>
        <row r="84">
          <cell r="A84" t="e">
            <v>#VALUE!</v>
          </cell>
          <cell r="B84" t="str">
            <v>#Calc</v>
          </cell>
          <cell r="C84" t="e">
            <v>#DIV/0!</v>
          </cell>
        </row>
        <row r="85">
          <cell r="A85" t="e">
            <v>#VALUE!</v>
          </cell>
          <cell r="B85" t="str">
            <v>#Calc</v>
          </cell>
          <cell r="C85" t="e">
            <v>#DIV/0!</v>
          </cell>
        </row>
        <row r="86">
          <cell r="A86" t="e">
            <v>#VALUE!</v>
          </cell>
          <cell r="B86" t="str">
            <v>#Calc</v>
          </cell>
          <cell r="C86" t="e">
            <v>#DIV/0!</v>
          </cell>
        </row>
        <row r="87">
          <cell r="A87" t="e">
            <v>#VALUE!</v>
          </cell>
          <cell r="B87" t="str">
            <v>#Calc</v>
          </cell>
          <cell r="C87" t="e">
            <v>#DIV/0!</v>
          </cell>
        </row>
        <row r="88">
          <cell r="A88" t="e">
            <v>#VALUE!</v>
          </cell>
          <cell r="B88" t="str">
            <v>#Calc</v>
          </cell>
          <cell r="C88" t="e">
            <v>#DIV/0!</v>
          </cell>
        </row>
        <row r="89">
          <cell r="A89" t="e">
            <v>#VALUE!</v>
          </cell>
          <cell r="B89" t="str">
            <v>#Calc</v>
          </cell>
          <cell r="C89" t="e">
            <v>#DIV/0!</v>
          </cell>
        </row>
        <row r="90">
          <cell r="A90" t="e">
            <v>#VALUE!</v>
          </cell>
          <cell r="B90" t="str">
            <v>#Calc</v>
          </cell>
          <cell r="C90" t="e">
            <v>#DIV/0!</v>
          </cell>
        </row>
        <row r="91">
          <cell r="A91" t="e">
            <v>#VALUE!</v>
          </cell>
          <cell r="B91" t="str">
            <v>#Calc</v>
          </cell>
          <cell r="C91" t="e">
            <v>#DIV/0!</v>
          </cell>
        </row>
        <row r="92">
          <cell r="A92" t="e">
            <v>#VALUE!</v>
          </cell>
          <cell r="B92" t="str">
            <v>#Calc</v>
          </cell>
          <cell r="C92" t="e">
            <v>#DIV/0!</v>
          </cell>
        </row>
        <row r="93">
          <cell r="A93" t="e">
            <v>#VALUE!</v>
          </cell>
          <cell r="B93" t="str">
            <v>#Calc</v>
          </cell>
          <cell r="C93" t="e">
            <v>#DIV/0!</v>
          </cell>
        </row>
        <row r="94">
          <cell r="A94" t="e">
            <v>#VALUE!</v>
          </cell>
          <cell r="B94" t="str">
            <v>#Calc</v>
          </cell>
          <cell r="C94" t="e">
            <v>#DIV/0!</v>
          </cell>
        </row>
        <row r="95">
          <cell r="A95" t="e">
            <v>#VALUE!</v>
          </cell>
          <cell r="B95" t="str">
            <v>#Calc</v>
          </cell>
          <cell r="C95" t="e">
            <v>#DIV/0!</v>
          </cell>
        </row>
        <row r="96">
          <cell r="A96" t="e">
            <v>#VALUE!</v>
          </cell>
          <cell r="B96" t="str">
            <v>#Calc</v>
          </cell>
          <cell r="C96" t="e">
            <v>#DIV/0!</v>
          </cell>
        </row>
        <row r="97">
          <cell r="A97" t="e">
            <v>#VALUE!</v>
          </cell>
          <cell r="B97" t="str">
            <v>#Calc</v>
          </cell>
          <cell r="C97" t="e">
            <v>#DIV/0!</v>
          </cell>
        </row>
        <row r="98">
          <cell r="A98" t="e">
            <v>#VALUE!</v>
          </cell>
          <cell r="B98" t="str">
            <v>#Calc</v>
          </cell>
          <cell r="C98" t="e">
            <v>#DIV/0!</v>
          </cell>
        </row>
        <row r="99">
          <cell r="A99" t="e">
            <v>#VALUE!</v>
          </cell>
          <cell r="B99" t="str">
            <v>#Calc</v>
          </cell>
          <cell r="C99" t="e">
            <v>#DIV/0!</v>
          </cell>
        </row>
        <row r="100">
          <cell r="A100" t="e">
            <v>#VALUE!</v>
          </cell>
          <cell r="B100" t="str">
            <v>#Calc</v>
          </cell>
          <cell r="C100" t="e">
            <v>#DIV/0!</v>
          </cell>
        </row>
        <row r="101">
          <cell r="A101" t="e">
            <v>#VALUE!</v>
          </cell>
          <cell r="B101" t="str">
            <v>#Calc</v>
          </cell>
          <cell r="C101" t="e">
            <v>#DIV/0!</v>
          </cell>
        </row>
        <row r="102">
          <cell r="A102" t="e">
            <v>#VALUE!</v>
          </cell>
          <cell r="B102" t="str">
            <v>#Calc</v>
          </cell>
          <cell r="C102" t="e">
            <v>#DIV/0!</v>
          </cell>
        </row>
        <row r="103">
          <cell r="A103" t="e">
            <v>#VALUE!</v>
          </cell>
          <cell r="B103" t="str">
            <v>#Calc</v>
          </cell>
          <cell r="C103" t="e">
            <v>#DIV/0!</v>
          </cell>
        </row>
        <row r="104">
          <cell r="A104" t="e">
            <v>#VALUE!</v>
          </cell>
          <cell r="B104" t="str">
            <v>#Calc</v>
          </cell>
          <cell r="C104" t="e">
            <v>#DIV/0!</v>
          </cell>
        </row>
        <row r="105">
          <cell r="A105" t="e">
            <v>#VALUE!</v>
          </cell>
          <cell r="B105" t="str">
            <v>#Calc</v>
          </cell>
          <cell r="C105" t="e">
            <v>#DIV/0!</v>
          </cell>
        </row>
        <row r="106">
          <cell r="A106" t="e">
            <v>#VALUE!</v>
          </cell>
          <cell r="B106" t="str">
            <v>#Calc</v>
          </cell>
          <cell r="C106" t="e">
            <v>#DIV/0!</v>
          </cell>
        </row>
        <row r="107">
          <cell r="A107" t="e">
            <v>#VALUE!</v>
          </cell>
          <cell r="B107" t="str">
            <v>#Calc</v>
          </cell>
          <cell r="C107" t="e">
            <v>#DIV/0!</v>
          </cell>
        </row>
        <row r="108">
          <cell r="A108" t="e">
            <v>#VALUE!</v>
          </cell>
          <cell r="B108" t="str">
            <v>#Calc</v>
          </cell>
          <cell r="C108" t="e">
            <v>#DIV/0!</v>
          </cell>
        </row>
        <row r="109">
          <cell r="A109" t="e">
            <v>#VALUE!</v>
          </cell>
          <cell r="B109" t="str">
            <v>#Calc</v>
          </cell>
          <cell r="C109" t="e">
            <v>#DIV/0!</v>
          </cell>
        </row>
        <row r="110">
          <cell r="A110" t="e">
            <v>#VALUE!</v>
          </cell>
          <cell r="B110" t="str">
            <v>#Calc</v>
          </cell>
          <cell r="C110" t="e">
            <v>#DIV/0!</v>
          </cell>
        </row>
        <row r="111">
          <cell r="A111" t="e">
            <v>#VALUE!</v>
          </cell>
          <cell r="B111" t="str">
            <v>#Calc</v>
          </cell>
          <cell r="C111" t="e">
            <v>#DIV/0!</v>
          </cell>
        </row>
        <row r="112">
          <cell r="A112" t="e">
            <v>#VALUE!</v>
          </cell>
          <cell r="B112" t="str">
            <v>#Calc</v>
          </cell>
          <cell r="C112" t="e">
            <v>#DIV/0!</v>
          </cell>
        </row>
        <row r="113">
          <cell r="A113" t="e">
            <v>#VALUE!</v>
          </cell>
          <cell r="B113" t="str">
            <v>#Calc</v>
          </cell>
          <cell r="C113" t="e">
            <v>#DIV/0!</v>
          </cell>
        </row>
        <row r="114">
          <cell r="A114" t="e">
            <v>#VALUE!</v>
          </cell>
          <cell r="B114" t="str">
            <v>#Calc</v>
          </cell>
          <cell r="C114" t="e">
            <v>#DIV/0!</v>
          </cell>
        </row>
        <row r="115">
          <cell r="A115" t="e">
            <v>#VALUE!</v>
          </cell>
          <cell r="B115" t="str">
            <v>#Calc</v>
          </cell>
          <cell r="C115" t="e">
            <v>#DIV/0!</v>
          </cell>
        </row>
        <row r="116">
          <cell r="A116" t="e">
            <v>#VALUE!</v>
          </cell>
          <cell r="B116" t="str">
            <v>#Calc</v>
          </cell>
          <cell r="C116" t="e">
            <v>#DIV/0!</v>
          </cell>
        </row>
        <row r="117">
          <cell r="A117" t="e">
            <v>#VALUE!</v>
          </cell>
          <cell r="B117" t="str">
            <v>#Calc</v>
          </cell>
          <cell r="C117" t="e">
            <v>#DIV/0!</v>
          </cell>
        </row>
        <row r="118">
          <cell r="A118" t="e">
            <v>#VALUE!</v>
          </cell>
          <cell r="B118" t="str">
            <v>#Calc</v>
          </cell>
          <cell r="C118" t="e">
            <v>#DIV/0!</v>
          </cell>
        </row>
        <row r="119">
          <cell r="A119" t="e">
            <v>#VALUE!</v>
          </cell>
          <cell r="B119" t="str">
            <v>#Calc</v>
          </cell>
          <cell r="C119" t="e">
            <v>#DIV/0!</v>
          </cell>
        </row>
        <row r="120">
          <cell r="A120" t="e">
            <v>#VALUE!</v>
          </cell>
          <cell r="B120" t="str">
            <v>#Calc</v>
          </cell>
          <cell r="C120" t="e">
            <v>#DIV/0!</v>
          </cell>
        </row>
        <row r="121">
          <cell r="A121" t="e">
            <v>#VALUE!</v>
          </cell>
          <cell r="B121" t="str">
            <v>#Calc</v>
          </cell>
          <cell r="C121" t="e">
            <v>#DIV/0!</v>
          </cell>
        </row>
        <row r="122">
          <cell r="A122" t="e">
            <v>#VALUE!</v>
          </cell>
          <cell r="B122" t="str">
            <v>#Calc</v>
          </cell>
          <cell r="C122" t="e">
            <v>#DIV/0!</v>
          </cell>
        </row>
        <row r="123">
          <cell r="A123" t="e">
            <v>#VALUE!</v>
          </cell>
          <cell r="B123" t="str">
            <v>#Calc</v>
          </cell>
          <cell r="C123" t="e">
            <v>#DIV/0!</v>
          </cell>
        </row>
        <row r="124">
          <cell r="A124" t="e">
            <v>#VALUE!</v>
          </cell>
          <cell r="B124" t="str">
            <v>#Calc</v>
          </cell>
          <cell r="C124" t="e">
            <v>#DIV/0!</v>
          </cell>
        </row>
        <row r="125">
          <cell r="A125" t="e">
            <v>#VALUE!</v>
          </cell>
          <cell r="B125" t="str">
            <v>#Calc</v>
          </cell>
          <cell r="C125" t="e">
            <v>#DIV/0!</v>
          </cell>
        </row>
        <row r="126">
          <cell r="A126" t="e">
            <v>#VALUE!</v>
          </cell>
          <cell r="B126" t="str">
            <v>#Calc</v>
          </cell>
          <cell r="C126" t="e">
            <v>#DIV/0!</v>
          </cell>
        </row>
        <row r="127">
          <cell r="A127" t="e">
            <v>#VALUE!</v>
          </cell>
          <cell r="B127" t="str">
            <v>#Calc</v>
          </cell>
          <cell r="C127" t="e">
            <v>#DIV/0!</v>
          </cell>
        </row>
        <row r="128">
          <cell r="A128" t="e">
            <v>#VALUE!</v>
          </cell>
          <cell r="B128" t="str">
            <v>#Calc</v>
          </cell>
          <cell r="C128" t="e">
            <v>#DIV/0!</v>
          </cell>
        </row>
        <row r="129">
          <cell r="A129" t="e">
            <v>#VALUE!</v>
          </cell>
          <cell r="B129" t="str">
            <v>#Calc</v>
          </cell>
          <cell r="C129" t="e">
            <v>#DIV/0!</v>
          </cell>
        </row>
        <row r="130">
          <cell r="A130" t="e">
            <v>#VALUE!</v>
          </cell>
          <cell r="B130" t="str">
            <v>#Calc</v>
          </cell>
          <cell r="C130" t="e">
            <v>#DIV/0!</v>
          </cell>
        </row>
        <row r="131">
          <cell r="A131" t="e">
            <v>#VALUE!</v>
          </cell>
          <cell r="B131" t="str">
            <v>#Calc</v>
          </cell>
          <cell r="C131" t="e">
            <v>#DIV/0!</v>
          </cell>
        </row>
        <row r="132">
          <cell r="A132" t="e">
            <v>#VALUE!</v>
          </cell>
          <cell r="B132" t="str">
            <v>#Calc</v>
          </cell>
          <cell r="C132" t="e">
            <v>#DIV/0!</v>
          </cell>
        </row>
        <row r="133">
          <cell r="A133" t="e">
            <v>#VALUE!</v>
          </cell>
          <cell r="B133" t="str">
            <v>#Calc</v>
          </cell>
          <cell r="C133" t="e">
            <v>#DIV/0!</v>
          </cell>
        </row>
        <row r="134">
          <cell r="A134" t="e">
            <v>#VALUE!</v>
          </cell>
          <cell r="B134" t="str">
            <v>#Calc</v>
          </cell>
          <cell r="C134" t="e">
            <v>#DIV/0!</v>
          </cell>
        </row>
        <row r="135">
          <cell r="A135" t="e">
            <v>#VALUE!</v>
          </cell>
          <cell r="B135" t="str">
            <v>#Calc</v>
          </cell>
          <cell r="C135" t="e">
            <v>#DIV/0!</v>
          </cell>
        </row>
        <row r="136">
          <cell r="A136" t="e">
            <v>#VALUE!</v>
          </cell>
          <cell r="B136" t="str">
            <v>#Calc</v>
          </cell>
          <cell r="C136" t="e">
            <v>#DIV/0!</v>
          </cell>
        </row>
        <row r="137">
          <cell r="A137" t="e">
            <v>#VALUE!</v>
          </cell>
          <cell r="B137" t="str">
            <v>#Calc</v>
          </cell>
          <cell r="C137" t="e">
            <v>#DIV/0!</v>
          </cell>
        </row>
        <row r="138">
          <cell r="A138" t="e">
            <v>#VALUE!</v>
          </cell>
          <cell r="B138" t="str">
            <v>#Calc</v>
          </cell>
          <cell r="C138" t="e">
            <v>#DIV/0!</v>
          </cell>
        </row>
        <row r="139">
          <cell r="A139" t="e">
            <v>#VALUE!</v>
          </cell>
          <cell r="B139" t="str">
            <v>#Calc</v>
          </cell>
          <cell r="C139" t="e">
            <v>#DIV/0!</v>
          </cell>
        </row>
        <row r="140">
          <cell r="A140" t="e">
            <v>#VALUE!</v>
          </cell>
          <cell r="B140" t="str">
            <v>#Calc</v>
          </cell>
          <cell r="C140" t="e">
            <v>#DIV/0!</v>
          </cell>
        </row>
        <row r="141">
          <cell r="A141" t="e">
            <v>#VALUE!</v>
          </cell>
          <cell r="B141" t="str">
            <v>#Calc</v>
          </cell>
          <cell r="C141" t="e">
            <v>#DIV/0!</v>
          </cell>
        </row>
        <row r="142">
          <cell r="A142" t="e">
            <v>#VALUE!</v>
          </cell>
          <cell r="B142" t="str">
            <v>#Calc</v>
          </cell>
          <cell r="C142" t="e">
            <v>#DIV/0!</v>
          </cell>
        </row>
        <row r="143">
          <cell r="A143" t="e">
            <v>#VALUE!</v>
          </cell>
          <cell r="B143" t="str">
            <v>#Calc</v>
          </cell>
          <cell r="C143" t="e">
            <v>#DIV/0!</v>
          </cell>
        </row>
        <row r="144">
          <cell r="A144" t="e">
            <v>#VALUE!</v>
          </cell>
          <cell r="B144" t="str">
            <v>#Calc</v>
          </cell>
          <cell r="C144" t="e">
            <v>#DIV/0!</v>
          </cell>
        </row>
        <row r="145">
          <cell r="A145" t="e">
            <v>#VALUE!</v>
          </cell>
          <cell r="B145" t="str">
            <v>#Calc</v>
          </cell>
          <cell r="C145" t="e">
            <v>#DIV/0!</v>
          </cell>
        </row>
        <row r="146">
          <cell r="A146" t="e">
            <v>#VALUE!</v>
          </cell>
          <cell r="B146" t="str">
            <v>#Calc</v>
          </cell>
          <cell r="C146" t="e">
            <v>#DIV/0!</v>
          </cell>
        </row>
        <row r="147">
          <cell r="A147" t="e">
            <v>#VALUE!</v>
          </cell>
          <cell r="B147" t="str">
            <v>#Calc</v>
          </cell>
          <cell r="C147" t="e">
            <v>#DIV/0!</v>
          </cell>
        </row>
        <row r="148">
          <cell r="A148" t="e">
            <v>#VALUE!</v>
          </cell>
          <cell r="B148" t="str">
            <v>#Calc</v>
          </cell>
          <cell r="C148" t="e">
            <v>#DIV/0!</v>
          </cell>
        </row>
        <row r="149">
          <cell r="A149" t="e">
            <v>#VALUE!</v>
          </cell>
          <cell r="B149" t="str">
            <v>#Calc</v>
          </cell>
          <cell r="C149" t="e">
            <v>#DIV/0!</v>
          </cell>
        </row>
        <row r="150">
          <cell r="A150" t="e">
            <v>#VALUE!</v>
          </cell>
          <cell r="B150" t="str">
            <v>#Calc</v>
          </cell>
          <cell r="C150" t="e">
            <v>#DIV/0!</v>
          </cell>
        </row>
        <row r="151">
          <cell r="A151" t="e">
            <v>#VALUE!</v>
          </cell>
          <cell r="B151" t="str">
            <v>#Calc</v>
          </cell>
          <cell r="C151" t="e">
            <v>#DIV/0!</v>
          </cell>
        </row>
        <row r="152">
          <cell r="A152" t="e">
            <v>#VALUE!</v>
          </cell>
          <cell r="B152" t="str">
            <v>#Calc</v>
          </cell>
          <cell r="C152" t="e">
            <v>#DIV/0!</v>
          </cell>
        </row>
        <row r="153">
          <cell r="A153" t="e">
            <v>#VALUE!</v>
          </cell>
          <cell r="B153" t="str">
            <v>#Calc</v>
          </cell>
          <cell r="C153" t="e">
            <v>#DIV/0!</v>
          </cell>
        </row>
        <row r="154">
          <cell r="A154" t="e">
            <v>#VALUE!</v>
          </cell>
          <cell r="B154" t="str">
            <v>#Calc</v>
          </cell>
          <cell r="C154" t="e">
            <v>#DIV/0!</v>
          </cell>
        </row>
        <row r="155">
          <cell r="A155" t="e">
            <v>#VALUE!</v>
          </cell>
          <cell r="B155" t="str">
            <v>#Calc</v>
          </cell>
          <cell r="C155" t="e">
            <v>#DIV/0!</v>
          </cell>
        </row>
        <row r="156">
          <cell r="A156" t="e">
            <v>#VALUE!</v>
          </cell>
          <cell r="B156" t="str">
            <v>#Calc</v>
          </cell>
          <cell r="C156" t="e">
            <v>#DIV/0!</v>
          </cell>
        </row>
        <row r="157">
          <cell r="A157" t="e">
            <v>#VALUE!</v>
          </cell>
          <cell r="B157" t="str">
            <v>#Calc</v>
          </cell>
          <cell r="C157" t="e">
            <v>#DIV/0!</v>
          </cell>
        </row>
        <row r="158">
          <cell r="A158" t="e">
            <v>#VALUE!</v>
          </cell>
          <cell r="B158" t="str">
            <v>#Calc</v>
          </cell>
          <cell r="C158" t="e">
            <v>#DIV/0!</v>
          </cell>
        </row>
        <row r="159">
          <cell r="A159" t="e">
            <v>#VALUE!</v>
          </cell>
          <cell r="B159" t="str">
            <v>#Calc</v>
          </cell>
          <cell r="C159" t="e">
            <v>#DIV/0!</v>
          </cell>
        </row>
        <row r="160">
          <cell r="A160" t="e">
            <v>#VALUE!</v>
          </cell>
          <cell r="B160" t="str">
            <v>#Calc</v>
          </cell>
          <cell r="C160" t="e">
            <v>#DIV/0!</v>
          </cell>
        </row>
        <row r="161">
          <cell r="A161" t="e">
            <v>#VALUE!</v>
          </cell>
          <cell r="B161" t="str">
            <v>#Calc</v>
          </cell>
          <cell r="C161" t="e">
            <v>#DIV/0!</v>
          </cell>
        </row>
        <row r="162">
          <cell r="A162" t="e">
            <v>#VALUE!</v>
          </cell>
          <cell r="B162" t="str">
            <v>#Calc</v>
          </cell>
          <cell r="C162" t="e">
            <v>#DIV/0!</v>
          </cell>
        </row>
        <row r="163">
          <cell r="A163" t="e">
            <v>#VALUE!</v>
          </cell>
          <cell r="B163" t="str">
            <v>#Calc</v>
          </cell>
          <cell r="C163" t="e">
            <v>#DIV/0!</v>
          </cell>
        </row>
        <row r="164">
          <cell r="A164" t="e">
            <v>#VALUE!</v>
          </cell>
          <cell r="B164" t="str">
            <v>#Calc</v>
          </cell>
          <cell r="C164" t="e">
            <v>#DIV/0!</v>
          </cell>
        </row>
        <row r="165">
          <cell r="A165" t="e">
            <v>#VALUE!</v>
          </cell>
          <cell r="B165" t="str">
            <v>#Calc</v>
          </cell>
          <cell r="C165" t="e">
            <v>#DIV/0!</v>
          </cell>
        </row>
        <row r="166">
          <cell r="A166" t="e">
            <v>#VALUE!</v>
          </cell>
          <cell r="B166" t="str">
            <v>#Calc</v>
          </cell>
          <cell r="C166" t="e">
            <v>#DIV/0!</v>
          </cell>
        </row>
        <row r="167">
          <cell r="A167" t="e">
            <v>#VALUE!</v>
          </cell>
          <cell r="B167" t="str">
            <v>#Calc</v>
          </cell>
          <cell r="C167" t="e">
            <v>#DIV/0!</v>
          </cell>
        </row>
        <row r="168">
          <cell r="A168" t="e">
            <v>#VALUE!</v>
          </cell>
          <cell r="B168" t="str">
            <v>#Calc</v>
          </cell>
          <cell r="C168" t="e">
            <v>#DIV/0!</v>
          </cell>
        </row>
        <row r="169">
          <cell r="A169" t="e">
            <v>#VALUE!</v>
          </cell>
          <cell r="B169" t="str">
            <v>#Calc</v>
          </cell>
          <cell r="C169" t="e">
            <v>#DIV/0!</v>
          </cell>
        </row>
        <row r="170">
          <cell r="A170" t="e">
            <v>#VALUE!</v>
          </cell>
          <cell r="B170" t="str">
            <v>#Calc</v>
          </cell>
          <cell r="C170" t="e">
            <v>#DIV/0!</v>
          </cell>
        </row>
        <row r="171">
          <cell r="A171" t="e">
            <v>#VALUE!</v>
          </cell>
          <cell r="B171" t="str">
            <v>#Calc</v>
          </cell>
          <cell r="C171" t="e">
            <v>#DIV/0!</v>
          </cell>
        </row>
        <row r="172">
          <cell r="A172" t="e">
            <v>#VALUE!</v>
          </cell>
          <cell r="B172" t="str">
            <v>#Calc</v>
          </cell>
          <cell r="C172" t="e">
            <v>#DIV/0!</v>
          </cell>
        </row>
        <row r="173">
          <cell r="A173" t="e">
            <v>#VALUE!</v>
          </cell>
          <cell r="B173" t="str">
            <v>#Calc</v>
          </cell>
          <cell r="C173" t="e">
            <v>#DIV/0!</v>
          </cell>
        </row>
        <row r="174">
          <cell r="A174" t="e">
            <v>#VALUE!</v>
          </cell>
          <cell r="B174" t="str">
            <v>#Calc</v>
          </cell>
          <cell r="C174" t="e">
            <v>#DIV/0!</v>
          </cell>
        </row>
        <row r="175">
          <cell r="A175" t="e">
            <v>#VALUE!</v>
          </cell>
          <cell r="B175" t="str">
            <v>#Calc</v>
          </cell>
          <cell r="C175" t="e">
            <v>#DIV/0!</v>
          </cell>
        </row>
        <row r="176">
          <cell r="A176" t="e">
            <v>#VALUE!</v>
          </cell>
          <cell r="B176" t="str">
            <v>#Calc</v>
          </cell>
          <cell r="C176" t="e">
            <v>#DIV/0!</v>
          </cell>
        </row>
        <row r="177">
          <cell r="A177" t="e">
            <v>#VALUE!</v>
          </cell>
          <cell r="B177" t="str">
            <v>#Calc</v>
          </cell>
          <cell r="C177" t="e">
            <v>#DIV/0!</v>
          </cell>
        </row>
        <row r="178">
          <cell r="A178" t="e">
            <v>#VALUE!</v>
          </cell>
          <cell r="B178" t="str">
            <v>#Calc</v>
          </cell>
          <cell r="C178" t="e">
            <v>#DIV/0!</v>
          </cell>
        </row>
        <row r="179">
          <cell r="A179" t="e">
            <v>#VALUE!</v>
          </cell>
          <cell r="B179" t="str">
            <v>#Calc</v>
          </cell>
          <cell r="C179" t="e">
            <v>#DIV/0!</v>
          </cell>
        </row>
        <row r="180">
          <cell r="A180" t="e">
            <v>#VALUE!</v>
          </cell>
          <cell r="B180" t="str">
            <v>#Calc</v>
          </cell>
          <cell r="C180" t="e">
            <v>#DIV/0!</v>
          </cell>
        </row>
        <row r="181">
          <cell r="A181" t="e">
            <v>#VALUE!</v>
          </cell>
          <cell r="B181" t="str">
            <v>#Calc</v>
          </cell>
          <cell r="C181" t="e">
            <v>#DIV/0!</v>
          </cell>
        </row>
        <row r="182">
          <cell r="A182" t="e">
            <v>#VALUE!</v>
          </cell>
          <cell r="B182" t="str">
            <v>#Calc</v>
          </cell>
          <cell r="C182" t="e">
            <v>#DIV/0!</v>
          </cell>
        </row>
        <row r="183">
          <cell r="A183" t="e">
            <v>#VALUE!</v>
          </cell>
          <cell r="B183" t="str">
            <v>#Calc</v>
          </cell>
          <cell r="C183" t="e">
            <v>#DIV/0!</v>
          </cell>
        </row>
        <row r="184">
          <cell r="A184" t="e">
            <v>#VALUE!</v>
          </cell>
          <cell r="B184" t="str">
            <v>#Calc</v>
          </cell>
          <cell r="C184" t="e">
            <v>#DIV/0!</v>
          </cell>
          <cell r="D184" t="str">
            <v>#Calc</v>
          </cell>
        </row>
        <row r="185">
          <cell r="A185" t="e">
            <v>#VALUE!</v>
          </cell>
          <cell r="B185" t="str">
            <v>#Calc</v>
          </cell>
          <cell r="C185" t="e">
            <v>#DIV/0!</v>
          </cell>
        </row>
        <row r="186">
          <cell r="A186" t="e">
            <v>#VALUE!</v>
          </cell>
          <cell r="B186" t="str">
            <v>#Calc</v>
          </cell>
          <cell r="C186" t="e">
            <v>#DIV/0!</v>
          </cell>
        </row>
        <row r="187">
          <cell r="A187" t="e">
            <v>#VALUE!</v>
          </cell>
          <cell r="B187" t="str">
            <v>#Calc</v>
          </cell>
          <cell r="C187" t="e">
            <v>#DIV/0!</v>
          </cell>
        </row>
        <row r="188">
          <cell r="A188" t="e">
            <v>#VALUE!</v>
          </cell>
          <cell r="B188" t="str">
            <v>#Calc</v>
          </cell>
          <cell r="C188" t="e">
            <v>#DIV/0!</v>
          </cell>
        </row>
        <row r="189">
          <cell r="A189" t="e">
            <v>#VALUE!</v>
          </cell>
          <cell r="B189" t="str">
            <v>#Calc</v>
          </cell>
          <cell r="C189" t="e">
            <v>#DIV/0!</v>
          </cell>
        </row>
        <row r="190">
          <cell r="A190" t="e">
            <v>#VALUE!</v>
          </cell>
          <cell r="B190" t="str">
            <v>#Calc</v>
          </cell>
          <cell r="C190" t="e">
            <v>#DIV/0!</v>
          </cell>
        </row>
        <row r="191">
          <cell r="A191" t="e">
            <v>#VALUE!</v>
          </cell>
          <cell r="B191" t="str">
            <v>#Calc</v>
          </cell>
          <cell r="C191" t="e">
            <v>#DIV/0!</v>
          </cell>
        </row>
        <row r="192">
          <cell r="A192" t="e">
            <v>#VALUE!</v>
          </cell>
          <cell r="B192" t="str">
            <v>#Calc</v>
          </cell>
          <cell r="C192" t="e">
            <v>#DIV/0!</v>
          </cell>
        </row>
        <row r="193">
          <cell r="A193" t="e">
            <v>#VALUE!</v>
          </cell>
          <cell r="B193" t="str">
            <v>#Calc</v>
          </cell>
          <cell r="C193" t="e">
            <v>#DIV/0!</v>
          </cell>
        </row>
        <row r="194">
          <cell r="A194" t="e">
            <v>#VALUE!</v>
          </cell>
          <cell r="B194" t="str">
            <v>#Calc</v>
          </cell>
          <cell r="C194" t="e">
            <v>#DIV/0!</v>
          </cell>
        </row>
        <row r="195">
          <cell r="A195" t="e">
            <v>#VALUE!</v>
          </cell>
          <cell r="B195" t="str">
            <v>#Calc</v>
          </cell>
          <cell r="C195" t="e">
            <v>#DIV/0!</v>
          </cell>
        </row>
        <row r="196">
          <cell r="A196" t="e">
            <v>#VALUE!</v>
          </cell>
          <cell r="B196" t="str">
            <v>#Calc</v>
          </cell>
          <cell r="C196" t="e">
            <v>#DIV/0!</v>
          </cell>
        </row>
        <row r="197">
          <cell r="A197" t="e">
            <v>#VALUE!</v>
          </cell>
          <cell r="B197" t="str">
            <v>#Calc</v>
          </cell>
          <cell r="C197" t="e">
            <v>#DIV/0!</v>
          </cell>
        </row>
        <row r="198">
          <cell r="A198" t="e">
            <v>#VALUE!</v>
          </cell>
          <cell r="B198" t="str">
            <v>#Calc</v>
          </cell>
          <cell r="C198" t="e">
            <v>#DIV/0!</v>
          </cell>
        </row>
        <row r="199">
          <cell r="A199" t="e">
            <v>#VALUE!</v>
          </cell>
          <cell r="B199" t="str">
            <v>#Calc</v>
          </cell>
          <cell r="C199" t="e">
            <v>#DIV/0!</v>
          </cell>
        </row>
        <row r="200">
          <cell r="A200" t="e">
            <v>#VALUE!</v>
          </cell>
          <cell r="B200" t="str">
            <v>#Calc</v>
          </cell>
          <cell r="C200" t="e">
            <v>#DIV/0!</v>
          </cell>
        </row>
        <row r="201">
          <cell r="A201" t="e">
            <v>#VALUE!</v>
          </cell>
          <cell r="B201" t="str">
            <v>#Calc</v>
          </cell>
          <cell r="C201" t="e">
            <v>#DIV/0!</v>
          </cell>
        </row>
        <row r="202">
          <cell r="A202" t="e">
            <v>#VALUE!</v>
          </cell>
          <cell r="B202" t="str">
            <v>#Calc</v>
          </cell>
          <cell r="C202" t="e">
            <v>#DIV/0!</v>
          </cell>
        </row>
        <row r="203">
          <cell r="A203" t="e">
            <v>#VALUE!</v>
          </cell>
          <cell r="B203" t="str">
            <v>#Calc</v>
          </cell>
          <cell r="C203" t="e">
            <v>#DIV/0!</v>
          </cell>
        </row>
        <row r="204">
          <cell r="A204" t="e">
            <v>#VALUE!</v>
          </cell>
          <cell r="B204" t="str">
            <v>#Calc</v>
          </cell>
          <cell r="C204" t="e">
            <v>#DIV/0!</v>
          </cell>
        </row>
        <row r="205">
          <cell r="A205" t="e">
            <v>#VALUE!</v>
          </cell>
          <cell r="B205" t="str">
            <v>#Calc</v>
          </cell>
          <cell r="C205" t="e">
            <v>#DIV/0!</v>
          </cell>
        </row>
        <row r="206">
          <cell r="A206" t="e">
            <v>#VALUE!</v>
          </cell>
          <cell r="B206" t="str">
            <v>#Calc</v>
          </cell>
          <cell r="C206" t="e">
            <v>#DIV/0!</v>
          </cell>
        </row>
        <row r="207">
          <cell r="A207" t="e">
            <v>#VALUE!</v>
          </cell>
          <cell r="B207" t="str">
            <v>#Calc</v>
          </cell>
          <cell r="C207" t="e">
            <v>#DIV/0!</v>
          </cell>
        </row>
        <row r="208">
          <cell r="A208" t="e">
            <v>#VALUE!</v>
          </cell>
          <cell r="B208" t="str">
            <v>#Calc</v>
          </cell>
          <cell r="C208" t="e">
            <v>#DIV/0!</v>
          </cell>
        </row>
        <row r="209">
          <cell r="A209" t="e">
            <v>#VALUE!</v>
          </cell>
          <cell r="B209" t="str">
            <v>#Calc</v>
          </cell>
          <cell r="C209" t="e">
            <v>#DIV/0!</v>
          </cell>
        </row>
        <row r="210">
          <cell r="A210" t="e">
            <v>#VALUE!</v>
          </cell>
          <cell r="B210" t="str">
            <v>#Calc</v>
          </cell>
          <cell r="C210" t="e">
            <v>#DIV/0!</v>
          </cell>
        </row>
        <row r="211">
          <cell r="A211" t="e">
            <v>#VALUE!</v>
          </cell>
          <cell r="B211" t="str">
            <v>#Calc</v>
          </cell>
          <cell r="C211" t="e">
            <v>#DIV/0!</v>
          </cell>
        </row>
        <row r="212">
          <cell r="A212" t="e">
            <v>#VALUE!</v>
          </cell>
          <cell r="B212" t="str">
            <v>#Calc</v>
          </cell>
          <cell r="C212" t="e">
            <v>#DIV/0!</v>
          </cell>
        </row>
        <row r="213">
          <cell r="A213" t="e">
            <v>#VALUE!</v>
          </cell>
          <cell r="B213" t="str">
            <v>#Calc</v>
          </cell>
          <cell r="C213" t="e">
            <v>#DIV/0!</v>
          </cell>
        </row>
        <row r="214">
          <cell r="A214" t="e">
            <v>#VALUE!</v>
          </cell>
          <cell r="B214" t="str">
            <v>#Calc</v>
          </cell>
          <cell r="C214" t="e">
            <v>#DIV/0!</v>
          </cell>
        </row>
        <row r="215">
          <cell r="A215" t="e">
            <v>#VALUE!</v>
          </cell>
          <cell r="B215" t="str">
            <v>#Calc</v>
          </cell>
          <cell r="C215" t="e">
            <v>#DIV/0!</v>
          </cell>
        </row>
        <row r="216">
          <cell r="A216" t="e">
            <v>#VALUE!</v>
          </cell>
          <cell r="B216" t="str">
            <v>#Calc</v>
          </cell>
          <cell r="C216" t="e">
            <v>#DIV/0!</v>
          </cell>
        </row>
        <row r="217">
          <cell r="A217" t="e">
            <v>#VALUE!</v>
          </cell>
          <cell r="B217" t="str">
            <v>#Calc</v>
          </cell>
          <cell r="C217" t="e">
            <v>#DIV/0!</v>
          </cell>
        </row>
        <row r="218">
          <cell r="A218" t="e">
            <v>#VALUE!</v>
          </cell>
          <cell r="B218" t="str">
            <v>#Calc</v>
          </cell>
          <cell r="C218" t="e">
            <v>#DIV/0!</v>
          </cell>
        </row>
        <row r="219">
          <cell r="A219" t="e">
            <v>#VALUE!</v>
          </cell>
          <cell r="B219" t="str">
            <v>#Calc</v>
          </cell>
          <cell r="C219" t="e">
            <v>#DIV/0!</v>
          </cell>
        </row>
        <row r="220">
          <cell r="A220" t="e">
            <v>#VALUE!</v>
          </cell>
          <cell r="B220" t="str">
            <v>#Calc</v>
          </cell>
          <cell r="C220" t="e">
            <v>#DIV/0!</v>
          </cell>
        </row>
        <row r="221">
          <cell r="A221" t="e">
            <v>#VALUE!</v>
          </cell>
          <cell r="B221" t="str">
            <v>#Calc</v>
          </cell>
          <cell r="C221" t="e">
            <v>#DIV/0!</v>
          </cell>
        </row>
        <row r="222">
          <cell r="A222" t="e">
            <v>#VALUE!</v>
          </cell>
          <cell r="B222" t="str">
            <v>#Calc</v>
          </cell>
          <cell r="C222" t="e">
            <v>#DIV/0!</v>
          </cell>
        </row>
        <row r="223">
          <cell r="A223" t="e">
            <v>#VALUE!</v>
          </cell>
          <cell r="B223" t="str">
            <v>#Calc</v>
          </cell>
          <cell r="C223" t="e">
            <v>#DIV/0!</v>
          </cell>
        </row>
        <row r="224">
          <cell r="A224" t="e">
            <v>#VALUE!</v>
          </cell>
          <cell r="B224" t="str">
            <v>#Calc</v>
          </cell>
          <cell r="C224" t="e">
            <v>#DIV/0!</v>
          </cell>
        </row>
        <row r="225">
          <cell r="A225" t="e">
            <v>#VALUE!</v>
          </cell>
          <cell r="B225" t="str">
            <v>#Calc</v>
          </cell>
          <cell r="C225" t="e">
            <v>#DIV/0!</v>
          </cell>
        </row>
        <row r="226">
          <cell r="A226" t="e">
            <v>#VALUE!</v>
          </cell>
          <cell r="B226" t="str">
            <v>#Calc</v>
          </cell>
          <cell r="C226" t="e">
            <v>#DIV/0!</v>
          </cell>
        </row>
        <row r="227">
          <cell r="A227" t="e">
            <v>#VALUE!</v>
          </cell>
          <cell r="B227" t="str">
            <v>#Calc</v>
          </cell>
          <cell r="C227" t="e">
            <v>#DIV/0!</v>
          </cell>
        </row>
        <row r="228">
          <cell r="A228" t="e">
            <v>#VALUE!</v>
          </cell>
          <cell r="B228" t="str">
            <v>#Calc</v>
          </cell>
          <cell r="C228" t="e">
            <v>#DIV/0!</v>
          </cell>
        </row>
        <row r="229">
          <cell r="A229" t="e">
            <v>#VALUE!</v>
          </cell>
          <cell r="B229" t="str">
            <v>#Calc</v>
          </cell>
          <cell r="C229" t="e">
            <v>#DIV/0!</v>
          </cell>
        </row>
        <row r="230">
          <cell r="A230" t="e">
            <v>#VALUE!</v>
          </cell>
          <cell r="B230" t="str">
            <v>#Calc</v>
          </cell>
          <cell r="C230" t="e">
            <v>#DIV/0!</v>
          </cell>
        </row>
        <row r="231">
          <cell r="A231" t="e">
            <v>#VALUE!</v>
          </cell>
          <cell r="B231" t="str">
            <v>#Calc</v>
          </cell>
          <cell r="C231" t="e">
            <v>#DIV/0!</v>
          </cell>
        </row>
        <row r="232">
          <cell r="A232" t="e">
            <v>#VALUE!</v>
          </cell>
          <cell r="B232" t="str">
            <v>#Calc</v>
          </cell>
          <cell r="C232" t="e">
            <v>#DIV/0!</v>
          </cell>
        </row>
        <row r="233">
          <cell r="A233" t="e">
            <v>#VALUE!</v>
          </cell>
          <cell r="B233" t="str">
            <v>#Calc</v>
          </cell>
          <cell r="C233" t="e">
            <v>#DIV/0!</v>
          </cell>
        </row>
        <row r="234">
          <cell r="A234" t="e">
            <v>#VALUE!</v>
          </cell>
          <cell r="B234" t="str">
            <v>#Calc</v>
          </cell>
          <cell r="C234" t="e">
            <v>#DIV/0!</v>
          </cell>
        </row>
        <row r="235">
          <cell r="A235" t="e">
            <v>#VALUE!</v>
          </cell>
          <cell r="B235" t="str">
            <v>#Calc</v>
          </cell>
          <cell r="C235" t="e">
            <v>#DIV/0!</v>
          </cell>
        </row>
        <row r="236">
          <cell r="A236" t="e">
            <v>#VALUE!</v>
          </cell>
          <cell r="B236" t="str">
            <v>#Calc</v>
          </cell>
          <cell r="C236" t="e">
            <v>#DIV/0!</v>
          </cell>
        </row>
        <row r="237">
          <cell r="A237" t="e">
            <v>#VALUE!</v>
          </cell>
          <cell r="B237" t="str">
            <v>#Calc</v>
          </cell>
          <cell r="C237" t="e">
            <v>#DIV/0!</v>
          </cell>
        </row>
        <row r="238">
          <cell r="A238" t="e">
            <v>#VALUE!</v>
          </cell>
          <cell r="B238" t="str">
            <v>#Calc</v>
          </cell>
          <cell r="C238" t="e">
            <v>#DIV/0!</v>
          </cell>
        </row>
        <row r="239">
          <cell r="A239" t="e">
            <v>#VALUE!</v>
          </cell>
          <cell r="B239" t="str">
            <v>#Calc</v>
          </cell>
          <cell r="C239" t="e">
            <v>#DIV/0!</v>
          </cell>
        </row>
        <row r="240">
          <cell r="A240" t="e">
            <v>#VALUE!</v>
          </cell>
          <cell r="B240" t="str">
            <v>#Calc</v>
          </cell>
          <cell r="C240" t="e">
            <v>#DIV/0!</v>
          </cell>
        </row>
        <row r="241">
          <cell r="A241" t="e">
            <v>#VALUE!</v>
          </cell>
          <cell r="B241" t="str">
            <v>#Calc</v>
          </cell>
          <cell r="C241" t="e">
            <v>#DIV/0!</v>
          </cell>
        </row>
        <row r="242">
          <cell r="A242" t="e">
            <v>#VALUE!</v>
          </cell>
          <cell r="B242" t="str">
            <v>#Calc</v>
          </cell>
          <cell r="C242" t="e">
            <v>#DIV/0!</v>
          </cell>
        </row>
        <row r="243">
          <cell r="A243" t="e">
            <v>#VALUE!</v>
          </cell>
          <cell r="B243" t="str">
            <v>#Calc</v>
          </cell>
          <cell r="C243" t="e">
            <v>#DIV/0!</v>
          </cell>
        </row>
        <row r="244">
          <cell r="A244" t="e">
            <v>#VALUE!</v>
          </cell>
          <cell r="B244" t="str">
            <v>#Calc</v>
          </cell>
          <cell r="C244" t="e">
            <v>#DIV/0!</v>
          </cell>
        </row>
        <row r="245">
          <cell r="A245" t="e">
            <v>#VALUE!</v>
          </cell>
          <cell r="B245" t="str">
            <v>#Calc</v>
          </cell>
          <cell r="C245" t="e">
            <v>#DIV/0!</v>
          </cell>
        </row>
        <row r="246">
          <cell r="A246" t="e">
            <v>#VALUE!</v>
          </cell>
          <cell r="B246" t="str">
            <v>#Calc</v>
          </cell>
          <cell r="C246" t="e">
            <v>#DIV/0!</v>
          </cell>
        </row>
        <row r="247">
          <cell r="A247" t="e">
            <v>#VALUE!</v>
          </cell>
          <cell r="B247" t="str">
            <v>#Calc</v>
          </cell>
          <cell r="C247" t="e">
            <v>#DIV/0!</v>
          </cell>
        </row>
        <row r="248">
          <cell r="A248" t="e">
            <v>#VALUE!</v>
          </cell>
          <cell r="B248" t="str">
            <v>#Calc</v>
          </cell>
          <cell r="C248" t="e">
            <v>#DIV/0!</v>
          </cell>
        </row>
        <row r="249">
          <cell r="A249" t="e">
            <v>#VALUE!</v>
          </cell>
          <cell r="B249" t="str">
            <v>#Calc</v>
          </cell>
          <cell r="C249" t="e">
            <v>#DIV/0!</v>
          </cell>
        </row>
        <row r="250">
          <cell r="A250" t="e">
            <v>#VALUE!</v>
          </cell>
          <cell r="B250" t="str">
            <v>#Calc</v>
          </cell>
          <cell r="C250" t="e">
            <v>#DIV/0!</v>
          </cell>
        </row>
        <row r="251">
          <cell r="A251" t="e">
            <v>#VALUE!</v>
          </cell>
          <cell r="B251" t="str">
            <v>#Calc</v>
          </cell>
          <cell r="C251" t="e">
            <v>#DIV/0!</v>
          </cell>
        </row>
        <row r="252">
          <cell r="A252" t="e">
            <v>#VALUE!</v>
          </cell>
          <cell r="B252" t="str">
            <v>#Calc</v>
          </cell>
          <cell r="C252" t="e">
            <v>#DIV/0!</v>
          </cell>
        </row>
        <row r="253">
          <cell r="A253" t="e">
            <v>#VALUE!</v>
          </cell>
          <cell r="B253" t="str">
            <v>#Calc</v>
          </cell>
          <cell r="C253" t="e">
            <v>#DIV/0!</v>
          </cell>
        </row>
        <row r="254">
          <cell r="A254" t="e">
            <v>#VALUE!</v>
          </cell>
          <cell r="B254" t="str">
            <v>#Calc</v>
          </cell>
          <cell r="C254" t="e">
            <v>#DIV/0!</v>
          </cell>
        </row>
        <row r="255">
          <cell r="A255" t="e">
            <v>#VALUE!</v>
          </cell>
          <cell r="B255" t="str">
            <v>#Calc</v>
          </cell>
          <cell r="C255" t="e">
            <v>#DIV/0!</v>
          </cell>
        </row>
        <row r="256">
          <cell r="A256" t="e">
            <v>#VALUE!</v>
          </cell>
          <cell r="B256" t="str">
            <v>#Calc</v>
          </cell>
          <cell r="C256" t="e">
            <v>#DIV/0!</v>
          </cell>
        </row>
        <row r="257">
          <cell r="A257" t="e">
            <v>#VALUE!</v>
          </cell>
          <cell r="B257" t="str">
            <v>#Calc</v>
          </cell>
          <cell r="C257" t="e">
            <v>#DIV/0!</v>
          </cell>
        </row>
        <row r="258">
          <cell r="A258" t="e">
            <v>#VALUE!</v>
          </cell>
          <cell r="B258" t="str">
            <v>#Calc</v>
          </cell>
          <cell r="C258" t="e">
            <v>#DIV/0!</v>
          </cell>
        </row>
        <row r="259">
          <cell r="A259" t="e">
            <v>#VALUE!</v>
          </cell>
          <cell r="B259" t="str">
            <v>#Calc</v>
          </cell>
          <cell r="C259" t="e">
            <v>#DIV/0!</v>
          </cell>
        </row>
        <row r="260">
          <cell r="A260" t="e">
            <v>#VALUE!</v>
          </cell>
          <cell r="B260" t="str">
            <v>#Calc</v>
          </cell>
          <cell r="C260" t="e">
            <v>#DIV/0!</v>
          </cell>
        </row>
        <row r="261">
          <cell r="A261" t="e">
            <v>#VALUE!</v>
          </cell>
          <cell r="B261" t="str">
            <v>#Calc</v>
          </cell>
          <cell r="C261" t="e">
            <v>#DIV/0!</v>
          </cell>
        </row>
        <row r="262">
          <cell r="A262" t="e">
            <v>#VALUE!</v>
          </cell>
          <cell r="B262" t="str">
            <v>#Calc</v>
          </cell>
          <cell r="C262" t="e">
            <v>#DIV/0!</v>
          </cell>
        </row>
        <row r="263">
          <cell r="A263" t="e">
            <v>#VALUE!</v>
          </cell>
          <cell r="B263" t="str">
            <v>#Calc</v>
          </cell>
          <cell r="C263" t="e">
            <v>#DIV/0!</v>
          </cell>
        </row>
        <row r="264">
          <cell r="A264" t="e">
            <v>#VALUE!</v>
          </cell>
          <cell r="B264" t="str">
            <v>#Calc</v>
          </cell>
          <cell r="C264" t="e">
            <v>#DIV/0!</v>
          </cell>
        </row>
        <row r="265">
          <cell r="A265" t="e">
            <v>#VALUE!</v>
          </cell>
          <cell r="B265" t="str">
            <v>#Calc</v>
          </cell>
          <cell r="C265" t="e">
            <v>#DIV/0!</v>
          </cell>
        </row>
        <row r="266">
          <cell r="A266" t="e">
            <v>#VALUE!</v>
          </cell>
          <cell r="B266" t="str">
            <v>#Calc</v>
          </cell>
          <cell r="C266" t="e">
            <v>#DIV/0!</v>
          </cell>
        </row>
        <row r="267">
          <cell r="A267" t="e">
            <v>#VALUE!</v>
          </cell>
          <cell r="B267" t="str">
            <v>#Calc</v>
          </cell>
          <cell r="C267" t="e">
            <v>#DIV/0!</v>
          </cell>
        </row>
        <row r="268">
          <cell r="A268" t="e">
            <v>#VALUE!</v>
          </cell>
          <cell r="B268" t="str">
            <v>#Calc</v>
          </cell>
          <cell r="C268" t="e">
            <v>#DIV/0!</v>
          </cell>
        </row>
        <row r="269">
          <cell r="A269" t="e">
            <v>#VALUE!</v>
          </cell>
          <cell r="B269" t="str">
            <v>#Calc</v>
          </cell>
          <cell r="C269" t="e">
            <v>#DIV/0!</v>
          </cell>
        </row>
        <row r="270">
          <cell r="A270" t="e">
            <v>#VALUE!</v>
          </cell>
          <cell r="B270" t="str">
            <v>#Calc</v>
          </cell>
          <cell r="C270" t="e">
            <v>#DIV/0!</v>
          </cell>
        </row>
        <row r="271">
          <cell r="A271" t="e">
            <v>#VALUE!</v>
          </cell>
          <cell r="B271" t="str">
            <v>#Calc</v>
          </cell>
          <cell r="C271" t="e">
            <v>#DIV/0!</v>
          </cell>
        </row>
        <row r="272">
          <cell r="A272" t="e">
            <v>#VALUE!</v>
          </cell>
          <cell r="B272" t="str">
            <v>#Calc</v>
          </cell>
          <cell r="C272" t="e">
            <v>#DIV/0!</v>
          </cell>
        </row>
        <row r="273">
          <cell r="A273" t="e">
            <v>#VALUE!</v>
          </cell>
          <cell r="B273" t="str">
            <v>#Calc</v>
          </cell>
          <cell r="C273" t="e">
            <v>#DIV/0!</v>
          </cell>
        </row>
        <row r="274">
          <cell r="A274" t="e">
            <v>#VALUE!</v>
          </cell>
          <cell r="B274" t="str">
            <v>#Calc</v>
          </cell>
          <cell r="C274" t="e">
            <v>#DIV/0!</v>
          </cell>
        </row>
        <row r="275">
          <cell r="A275" t="e">
            <v>#VALUE!</v>
          </cell>
          <cell r="B275" t="str">
            <v>#Calc</v>
          </cell>
          <cell r="C275" t="e">
            <v>#DIV/0!</v>
          </cell>
        </row>
        <row r="276">
          <cell r="A276" t="e">
            <v>#VALUE!</v>
          </cell>
          <cell r="B276" t="str">
            <v>#Calc</v>
          </cell>
          <cell r="C276" t="e">
            <v>#DIV/0!</v>
          </cell>
        </row>
        <row r="277">
          <cell r="A277" t="e">
            <v>#VALUE!</v>
          </cell>
          <cell r="B277" t="str">
            <v>#Calc</v>
          </cell>
          <cell r="C277" t="e">
            <v>#DIV/0!</v>
          </cell>
        </row>
        <row r="278">
          <cell r="A278" t="e">
            <v>#VALUE!</v>
          </cell>
          <cell r="B278" t="str">
            <v>#Calc</v>
          </cell>
          <cell r="C278" t="e">
            <v>#DIV/0!</v>
          </cell>
        </row>
        <row r="279">
          <cell r="A279" t="e">
            <v>#VALUE!</v>
          </cell>
          <cell r="B279" t="str">
            <v>#Calc</v>
          </cell>
          <cell r="C279" t="e">
            <v>#DIV/0!</v>
          </cell>
        </row>
        <row r="280">
          <cell r="A280" t="e">
            <v>#VALUE!</v>
          </cell>
          <cell r="B280" t="str">
            <v>#Calc</v>
          </cell>
          <cell r="C280" t="e">
            <v>#DIV/0!</v>
          </cell>
        </row>
        <row r="281">
          <cell r="A281" t="e">
            <v>#VALUE!</v>
          </cell>
          <cell r="B281" t="str">
            <v>#Calc</v>
          </cell>
          <cell r="C281" t="e">
            <v>#DIV/0!</v>
          </cell>
        </row>
        <row r="282">
          <cell r="A282" t="e">
            <v>#VALUE!</v>
          </cell>
          <cell r="B282" t="str">
            <v>#Calc</v>
          </cell>
          <cell r="C282" t="e">
            <v>#DIV/0!</v>
          </cell>
        </row>
        <row r="283">
          <cell r="A283" t="e">
            <v>#VALUE!</v>
          </cell>
          <cell r="B283" t="str">
            <v>#Calc</v>
          </cell>
          <cell r="C283" t="e">
            <v>#DIV/0!</v>
          </cell>
        </row>
        <row r="284">
          <cell r="A284" t="e">
            <v>#VALUE!</v>
          </cell>
          <cell r="B284" t="str">
            <v>#Calc</v>
          </cell>
          <cell r="C284" t="e">
            <v>#DIV/0!</v>
          </cell>
        </row>
        <row r="285">
          <cell r="A285" t="e">
            <v>#VALUE!</v>
          </cell>
          <cell r="B285" t="str">
            <v>#Calc</v>
          </cell>
          <cell r="C285" t="e">
            <v>#DIV/0!</v>
          </cell>
        </row>
        <row r="286">
          <cell r="A286" t="e">
            <v>#VALUE!</v>
          </cell>
          <cell r="B286" t="str">
            <v>#Calc</v>
          </cell>
          <cell r="C286" t="e">
            <v>#DIV/0!</v>
          </cell>
        </row>
        <row r="287">
          <cell r="A287" t="e">
            <v>#VALUE!</v>
          </cell>
          <cell r="B287" t="str">
            <v>#Calc</v>
          </cell>
          <cell r="C287" t="e">
            <v>#DIV/0!</v>
          </cell>
        </row>
        <row r="288">
          <cell r="A288" t="e">
            <v>#VALUE!</v>
          </cell>
          <cell r="B288" t="str">
            <v>#Calc</v>
          </cell>
          <cell r="C288" t="e">
            <v>#DIV/0!</v>
          </cell>
        </row>
        <row r="289">
          <cell r="A289" t="e">
            <v>#VALUE!</v>
          </cell>
          <cell r="B289" t="str">
            <v>#Calc</v>
          </cell>
          <cell r="C289" t="e">
            <v>#DIV/0!</v>
          </cell>
        </row>
        <row r="290">
          <cell r="A290" t="e">
            <v>#VALUE!</v>
          </cell>
          <cell r="B290" t="str">
            <v>#Calc</v>
          </cell>
          <cell r="C290" t="e">
            <v>#DIV/0!</v>
          </cell>
        </row>
        <row r="291">
          <cell r="A291" t="e">
            <v>#VALUE!</v>
          </cell>
          <cell r="B291" t="str">
            <v>#Calc</v>
          </cell>
          <cell r="C291" t="e">
            <v>#DIV/0!</v>
          </cell>
        </row>
        <row r="292">
          <cell r="A292" t="e">
            <v>#VALUE!</v>
          </cell>
          <cell r="B292" t="str">
            <v>#Calc</v>
          </cell>
          <cell r="C292" t="e">
            <v>#DIV/0!</v>
          </cell>
        </row>
        <row r="293">
          <cell r="A293" t="e">
            <v>#VALUE!</v>
          </cell>
          <cell r="B293" t="str">
            <v>#Calc</v>
          </cell>
          <cell r="C293" t="e">
            <v>#DIV/0!</v>
          </cell>
        </row>
        <row r="294">
          <cell r="A294" t="e">
            <v>#VALUE!</v>
          </cell>
          <cell r="B294" t="str">
            <v>#Calc</v>
          </cell>
          <cell r="C294" t="e">
            <v>#DIV/0!</v>
          </cell>
        </row>
        <row r="295">
          <cell r="A295" t="e">
            <v>#VALUE!</v>
          </cell>
          <cell r="B295" t="str">
            <v>#Calc</v>
          </cell>
          <cell r="C295" t="e">
            <v>#DIV/0!</v>
          </cell>
        </row>
        <row r="296">
          <cell r="A296" t="e">
            <v>#VALUE!</v>
          </cell>
          <cell r="B296" t="str">
            <v>#Calc</v>
          </cell>
          <cell r="C296" t="e">
            <v>#DIV/0!</v>
          </cell>
        </row>
        <row r="297">
          <cell r="A297" t="e">
            <v>#VALUE!</v>
          </cell>
          <cell r="B297" t="str">
            <v>#Calc</v>
          </cell>
          <cell r="C297" t="e">
            <v>#DIV/0!</v>
          </cell>
        </row>
        <row r="298">
          <cell r="A298" t="e">
            <v>#VALUE!</v>
          </cell>
          <cell r="B298" t="str">
            <v>#Calc</v>
          </cell>
          <cell r="C298" t="e">
            <v>#DIV/0!</v>
          </cell>
        </row>
        <row r="299">
          <cell r="A299" t="e">
            <v>#VALUE!</v>
          </cell>
          <cell r="B299" t="str">
            <v>#Calc</v>
          </cell>
          <cell r="C299" t="e">
            <v>#DIV/0!</v>
          </cell>
        </row>
        <row r="300">
          <cell r="A300" t="e">
            <v>#VALUE!</v>
          </cell>
          <cell r="B300" t="str">
            <v>#Calc</v>
          </cell>
          <cell r="C300" t="e">
            <v>#DIV/0!</v>
          </cell>
        </row>
        <row r="301">
          <cell r="A301" t="e">
            <v>#VALUE!</v>
          </cell>
          <cell r="B301" t="str">
            <v>#Calc</v>
          </cell>
          <cell r="C301" t="e">
            <v>#DIV/0!</v>
          </cell>
        </row>
        <row r="302">
          <cell r="A302" t="e">
            <v>#VALUE!</v>
          </cell>
          <cell r="B302" t="str">
            <v>#Calc</v>
          </cell>
          <cell r="C302" t="e">
            <v>#DIV/0!</v>
          </cell>
        </row>
        <row r="303">
          <cell r="A303" t="e">
            <v>#VALUE!</v>
          </cell>
          <cell r="B303" t="str">
            <v>#Calc</v>
          </cell>
          <cell r="C303" t="e">
            <v>#DIV/0!</v>
          </cell>
        </row>
        <row r="304">
          <cell r="A304" t="e">
            <v>#VALUE!</v>
          </cell>
          <cell r="B304" t="str">
            <v>#Calc</v>
          </cell>
          <cell r="C304" t="e">
            <v>#DIV/0!</v>
          </cell>
        </row>
        <row r="305">
          <cell r="A305" t="e">
            <v>#VALUE!</v>
          </cell>
          <cell r="B305" t="str">
            <v>#Calc</v>
          </cell>
          <cell r="C305" t="e">
            <v>#DIV/0!</v>
          </cell>
        </row>
        <row r="306">
          <cell r="A306" t="e">
            <v>#VALUE!</v>
          </cell>
          <cell r="B306" t="str">
            <v>#Calc</v>
          </cell>
          <cell r="C306" t="e">
            <v>#DIV/0!</v>
          </cell>
        </row>
        <row r="307">
          <cell r="A307" t="e">
            <v>#VALUE!</v>
          </cell>
          <cell r="B307" t="str">
            <v>#Calc</v>
          </cell>
          <cell r="C307" t="e">
            <v>#DIV/0!</v>
          </cell>
        </row>
        <row r="308">
          <cell r="A308" t="e">
            <v>#VALUE!</v>
          </cell>
          <cell r="B308" t="str">
            <v>#Calc</v>
          </cell>
          <cell r="C308" t="e">
            <v>#DIV/0!</v>
          </cell>
        </row>
        <row r="309">
          <cell r="A309" t="e">
            <v>#VALUE!</v>
          </cell>
          <cell r="B309" t="str">
            <v>#Calc</v>
          </cell>
          <cell r="C309" t="e">
            <v>#DIV/0!</v>
          </cell>
        </row>
        <row r="310">
          <cell r="A310" t="e">
            <v>#VALUE!</v>
          </cell>
          <cell r="B310" t="str">
            <v>#Calc</v>
          </cell>
          <cell r="C310" t="e">
            <v>#DIV/0!</v>
          </cell>
        </row>
        <row r="311">
          <cell r="A311" t="e">
            <v>#VALUE!</v>
          </cell>
          <cell r="B311" t="str">
            <v>#Calc</v>
          </cell>
          <cell r="C311" t="e">
            <v>#DIV/0!</v>
          </cell>
        </row>
        <row r="312">
          <cell r="A312" t="e">
            <v>#VALUE!</v>
          </cell>
          <cell r="B312" t="str">
            <v>#Calc</v>
          </cell>
          <cell r="C312" t="e">
            <v>#DIV/0!</v>
          </cell>
        </row>
        <row r="313">
          <cell r="A313" t="e">
            <v>#VALUE!</v>
          </cell>
          <cell r="B313" t="str">
            <v>#Calc</v>
          </cell>
          <cell r="C313" t="e">
            <v>#DIV/0!</v>
          </cell>
        </row>
        <row r="314">
          <cell r="A314" t="e">
            <v>#VALUE!</v>
          </cell>
          <cell r="B314" t="str">
            <v>#Calc</v>
          </cell>
          <cell r="C314" t="e">
            <v>#DIV/0!</v>
          </cell>
        </row>
        <row r="315">
          <cell r="A315" t="e">
            <v>#VALUE!</v>
          </cell>
          <cell r="B315" t="str">
            <v>#Calc</v>
          </cell>
          <cell r="C315" t="e">
            <v>#DIV/0!</v>
          </cell>
        </row>
        <row r="316">
          <cell r="A316" t="e">
            <v>#VALUE!</v>
          </cell>
          <cell r="B316" t="str">
            <v>#Calc</v>
          </cell>
          <cell r="C316" t="e">
            <v>#DIV/0!</v>
          </cell>
        </row>
        <row r="317">
          <cell r="A317" t="e">
            <v>#VALUE!</v>
          </cell>
          <cell r="B317" t="str">
            <v>#Calc</v>
          </cell>
          <cell r="C317" t="e">
            <v>#DIV/0!</v>
          </cell>
        </row>
        <row r="318">
          <cell r="A318" t="e">
            <v>#VALUE!</v>
          </cell>
          <cell r="B318" t="str">
            <v>#Calc</v>
          </cell>
          <cell r="C318" t="e">
            <v>#DIV/0!</v>
          </cell>
        </row>
        <row r="319">
          <cell r="A319" t="e">
            <v>#VALUE!</v>
          </cell>
          <cell r="B319" t="str">
            <v>#Calc</v>
          </cell>
          <cell r="C319" t="e">
            <v>#DIV/0!</v>
          </cell>
        </row>
        <row r="320">
          <cell r="A320" t="e">
            <v>#VALUE!</v>
          </cell>
          <cell r="B320" t="str">
            <v>#Calc</v>
          </cell>
          <cell r="C320" t="e">
            <v>#DIV/0!</v>
          </cell>
        </row>
        <row r="321">
          <cell r="A321" t="e">
            <v>#VALUE!</v>
          </cell>
          <cell r="B321" t="str">
            <v>#Calc</v>
          </cell>
          <cell r="C321" t="e">
            <v>#DIV/0!</v>
          </cell>
        </row>
        <row r="322">
          <cell r="A322" t="e">
            <v>#VALUE!</v>
          </cell>
          <cell r="B322" t="str">
            <v>#Calc</v>
          </cell>
          <cell r="C322" t="e">
            <v>#DIV/0!</v>
          </cell>
        </row>
        <row r="323">
          <cell r="A323" t="e">
            <v>#VALUE!</v>
          </cell>
          <cell r="B323" t="str">
            <v>#Calc</v>
          </cell>
          <cell r="C323" t="e">
            <v>#DIV/0!</v>
          </cell>
        </row>
        <row r="324">
          <cell r="A324" t="e">
            <v>#VALUE!</v>
          </cell>
          <cell r="B324" t="str">
            <v>#Calc</v>
          </cell>
          <cell r="C324" t="e">
            <v>#DIV/0!</v>
          </cell>
        </row>
        <row r="325">
          <cell r="A325" t="e">
            <v>#VALUE!</v>
          </cell>
          <cell r="B325" t="str">
            <v>#Calc</v>
          </cell>
          <cell r="C325" t="e">
            <v>#DIV/0!</v>
          </cell>
        </row>
        <row r="326">
          <cell r="A326" t="e">
            <v>#VALUE!</v>
          </cell>
          <cell r="B326" t="str">
            <v>#Calc</v>
          </cell>
          <cell r="C326" t="e">
            <v>#DIV/0!</v>
          </cell>
        </row>
        <row r="327">
          <cell r="A327" t="e">
            <v>#VALUE!</v>
          </cell>
          <cell r="B327" t="str">
            <v>#Calc</v>
          </cell>
          <cell r="C327" t="e">
            <v>#DIV/0!</v>
          </cell>
        </row>
        <row r="328">
          <cell r="A328" t="e">
            <v>#VALUE!</v>
          </cell>
          <cell r="B328" t="str">
            <v>#Calc</v>
          </cell>
          <cell r="C328" t="e">
            <v>#DIV/0!</v>
          </cell>
        </row>
        <row r="329">
          <cell r="A329" t="e">
            <v>#VALUE!</v>
          </cell>
          <cell r="B329" t="str">
            <v>#Calc</v>
          </cell>
          <cell r="C329" t="e">
            <v>#DIV/0!</v>
          </cell>
        </row>
        <row r="330">
          <cell r="A330" t="e">
            <v>#VALUE!</v>
          </cell>
          <cell r="B330" t="str">
            <v>#Calc</v>
          </cell>
          <cell r="C330" t="e">
            <v>#DIV/0!</v>
          </cell>
        </row>
        <row r="331">
          <cell r="A331" t="e">
            <v>#VALUE!</v>
          </cell>
          <cell r="B331" t="str">
            <v>#Calc</v>
          </cell>
          <cell r="C331" t="e">
            <v>#DIV/0!</v>
          </cell>
        </row>
        <row r="332">
          <cell r="A332" t="e">
            <v>#VALUE!</v>
          </cell>
          <cell r="B332" t="str">
            <v>#Calc</v>
          </cell>
          <cell r="C332" t="e">
            <v>#DIV/0!</v>
          </cell>
        </row>
        <row r="333">
          <cell r="A333" t="e">
            <v>#VALUE!</v>
          </cell>
          <cell r="B333" t="str">
            <v>#Calc</v>
          </cell>
          <cell r="C333" t="e">
            <v>#DIV/0!</v>
          </cell>
        </row>
        <row r="334">
          <cell r="A334" t="e">
            <v>#VALUE!</v>
          </cell>
          <cell r="B334" t="str">
            <v>#Calc</v>
          </cell>
          <cell r="C334" t="e">
            <v>#DIV/0!</v>
          </cell>
        </row>
        <row r="335">
          <cell r="A335" t="e">
            <v>#VALUE!</v>
          </cell>
          <cell r="B335" t="str">
            <v>#Calc</v>
          </cell>
          <cell r="C335" t="e">
            <v>#DIV/0!</v>
          </cell>
        </row>
        <row r="336">
          <cell r="A336" t="e">
            <v>#VALUE!</v>
          </cell>
          <cell r="B336" t="str">
            <v>#Calc</v>
          </cell>
          <cell r="C336" t="e">
            <v>#DIV/0!</v>
          </cell>
        </row>
        <row r="337">
          <cell r="A337" t="e">
            <v>#VALUE!</v>
          </cell>
          <cell r="B337" t="str">
            <v>#Calc</v>
          </cell>
          <cell r="C337" t="e">
            <v>#DIV/0!</v>
          </cell>
        </row>
        <row r="338">
          <cell r="A338" t="e">
            <v>#VALUE!</v>
          </cell>
          <cell r="B338" t="str">
            <v>#Calc</v>
          </cell>
          <cell r="C338" t="e">
            <v>#DIV/0!</v>
          </cell>
        </row>
        <row r="339">
          <cell r="A339" t="e">
            <v>#VALUE!</v>
          </cell>
          <cell r="B339" t="str">
            <v>#Calc</v>
          </cell>
          <cell r="C339" t="e">
            <v>#DIV/0!</v>
          </cell>
        </row>
        <row r="340">
          <cell r="A340" t="e">
            <v>#VALUE!</v>
          </cell>
          <cell r="B340" t="str">
            <v>#Calc</v>
          </cell>
          <cell r="C340" t="e">
            <v>#DIV/0!</v>
          </cell>
        </row>
        <row r="341">
          <cell r="A341" t="e">
            <v>#VALUE!</v>
          </cell>
          <cell r="B341" t="str">
            <v>#Calc</v>
          </cell>
          <cell r="C341" t="e">
            <v>#DIV/0!</v>
          </cell>
        </row>
        <row r="342">
          <cell r="A342" t="e">
            <v>#VALUE!</v>
          </cell>
          <cell r="B342" t="str">
            <v>#Calc</v>
          </cell>
          <cell r="C342" t="e">
            <v>#DIV/0!</v>
          </cell>
        </row>
        <row r="343">
          <cell r="A343" t="e">
            <v>#VALUE!</v>
          </cell>
          <cell r="B343" t="str">
            <v>#Calc</v>
          </cell>
          <cell r="C343" t="e">
            <v>#DIV/0!</v>
          </cell>
        </row>
        <row r="344">
          <cell r="A344" t="e">
            <v>#VALUE!</v>
          </cell>
          <cell r="B344" t="str">
            <v>#Calc</v>
          </cell>
          <cell r="C344" t="e">
            <v>#DIV/0!</v>
          </cell>
        </row>
        <row r="345">
          <cell r="A345" t="e">
            <v>#VALUE!</v>
          </cell>
          <cell r="B345" t="str">
            <v>#Calc</v>
          </cell>
          <cell r="C345" t="e">
            <v>#DIV/0!</v>
          </cell>
        </row>
        <row r="346">
          <cell r="A346" t="e">
            <v>#VALUE!</v>
          </cell>
          <cell r="B346" t="str">
            <v>#Calc</v>
          </cell>
          <cell r="C346" t="e">
            <v>#DIV/0!</v>
          </cell>
        </row>
        <row r="347">
          <cell r="A347" t="e">
            <v>#VALUE!</v>
          </cell>
          <cell r="B347" t="str">
            <v>#Calc</v>
          </cell>
          <cell r="C347" t="e">
            <v>#DIV/0!</v>
          </cell>
        </row>
        <row r="348">
          <cell r="A348" t="e">
            <v>#VALUE!</v>
          </cell>
          <cell r="B348" t="str">
            <v>#Calc</v>
          </cell>
          <cell r="C348" t="e">
            <v>#DIV/0!</v>
          </cell>
        </row>
        <row r="349">
          <cell r="A349" t="e">
            <v>#VALUE!</v>
          </cell>
          <cell r="B349" t="str">
            <v>#Calc</v>
          </cell>
          <cell r="C349" t="e">
            <v>#DIV/0!</v>
          </cell>
        </row>
        <row r="350">
          <cell r="A350" t="e">
            <v>#VALUE!</v>
          </cell>
          <cell r="B350" t="str">
            <v>#Calc</v>
          </cell>
          <cell r="C350" t="e">
            <v>#DIV/0!</v>
          </cell>
        </row>
        <row r="351">
          <cell r="A351" t="e">
            <v>#VALUE!</v>
          </cell>
          <cell r="B351" t="str">
            <v>#Calc</v>
          </cell>
          <cell r="C351" t="e">
            <v>#DIV/0!</v>
          </cell>
        </row>
        <row r="352">
          <cell r="A352" t="e">
            <v>#VALUE!</v>
          </cell>
          <cell r="B352" t="str">
            <v>#Calc</v>
          </cell>
          <cell r="C352" t="e">
            <v>#DIV/0!</v>
          </cell>
        </row>
        <row r="353">
          <cell r="A353" t="e">
            <v>#VALUE!</v>
          </cell>
          <cell r="B353" t="str">
            <v>#Calc</v>
          </cell>
          <cell r="C353" t="e">
            <v>#DIV/0!</v>
          </cell>
        </row>
        <row r="354">
          <cell r="A354" t="e">
            <v>#VALUE!</v>
          </cell>
          <cell r="B354" t="str">
            <v>#Calc</v>
          </cell>
          <cell r="C354" t="e">
            <v>#DIV/0!</v>
          </cell>
        </row>
        <row r="355">
          <cell r="A355" t="e">
            <v>#VALUE!</v>
          </cell>
          <cell r="B355" t="str">
            <v>#Calc</v>
          </cell>
          <cell r="C355" t="e">
            <v>#DIV/0!</v>
          </cell>
        </row>
        <row r="356">
          <cell r="A356" t="e">
            <v>#VALUE!</v>
          </cell>
          <cell r="B356" t="str">
            <v>#Calc</v>
          </cell>
          <cell r="C356" t="e">
            <v>#DIV/0!</v>
          </cell>
        </row>
        <row r="357">
          <cell r="A357" t="e">
            <v>#VALUE!</v>
          </cell>
          <cell r="B357" t="str">
            <v>#Calc</v>
          </cell>
          <cell r="C357" t="e">
            <v>#DIV/0!</v>
          </cell>
        </row>
        <row r="358">
          <cell r="A358" t="e">
            <v>#VALUE!</v>
          </cell>
          <cell r="B358" t="str">
            <v>#Calc</v>
          </cell>
          <cell r="C358" t="e">
            <v>#DIV/0!</v>
          </cell>
        </row>
        <row r="359">
          <cell r="A359" t="e">
            <v>#VALUE!</v>
          </cell>
          <cell r="B359" t="str">
            <v>#Calc</v>
          </cell>
          <cell r="C359" t="e">
            <v>#DIV/0!</v>
          </cell>
        </row>
        <row r="360">
          <cell r="A360" t="e">
            <v>#VALUE!</v>
          </cell>
          <cell r="B360" t="str">
            <v>#Calc</v>
          </cell>
          <cell r="C360" t="e">
            <v>#DIV/0!</v>
          </cell>
        </row>
        <row r="361">
          <cell r="A361" t="e">
            <v>#VALUE!</v>
          </cell>
          <cell r="B361" t="str">
            <v>#Calc</v>
          </cell>
          <cell r="C361" t="e">
            <v>#DIV/0!</v>
          </cell>
        </row>
        <row r="362">
          <cell r="A362" t="e">
            <v>#VALUE!</v>
          </cell>
          <cell r="B362" t="str">
            <v>#Calc</v>
          </cell>
          <cell r="C362" t="e">
            <v>#DIV/0!</v>
          </cell>
        </row>
        <row r="363">
          <cell r="A363" t="e">
            <v>#VALUE!</v>
          </cell>
          <cell r="B363" t="str">
            <v>#Calc</v>
          </cell>
          <cell r="C363" t="e">
            <v>#DIV/0!</v>
          </cell>
        </row>
        <row r="364">
          <cell r="A364" t="e">
            <v>#VALUE!</v>
          </cell>
          <cell r="B364" t="str">
            <v>#Calc</v>
          </cell>
          <cell r="C364" t="e">
            <v>#DIV/0!</v>
          </cell>
        </row>
        <row r="365">
          <cell r="A365" t="e">
            <v>#VALUE!</v>
          </cell>
          <cell r="B365" t="str">
            <v>#Calc</v>
          </cell>
          <cell r="C365" t="e">
            <v>#DIV/0!</v>
          </cell>
        </row>
        <row r="366">
          <cell r="A366" t="e">
            <v>#VALUE!</v>
          </cell>
          <cell r="B366" t="str">
            <v>#Calc</v>
          </cell>
          <cell r="C366" t="e">
            <v>#DIV/0!</v>
          </cell>
        </row>
        <row r="367">
          <cell r="A367" t="e">
            <v>#VALUE!</v>
          </cell>
          <cell r="B367" t="str">
            <v>#Calc</v>
          </cell>
          <cell r="C367" t="e">
            <v>#DIV/0!</v>
          </cell>
        </row>
        <row r="368">
          <cell r="A368" t="e">
            <v>#VALUE!</v>
          </cell>
          <cell r="B368" t="str">
            <v>#Calc</v>
          </cell>
          <cell r="C368" t="e">
            <v>#DIV/0!</v>
          </cell>
        </row>
        <row r="369">
          <cell r="A369" t="e">
            <v>#VALUE!</v>
          </cell>
          <cell r="B369" t="str">
            <v>#Calc</v>
          </cell>
          <cell r="C369" t="e">
            <v>#DIV/0!</v>
          </cell>
        </row>
        <row r="370">
          <cell r="A370" t="e">
            <v>#VALUE!</v>
          </cell>
          <cell r="B370" t="str">
            <v>#Calc</v>
          </cell>
          <cell r="C370" t="e">
            <v>#DIV/0!</v>
          </cell>
        </row>
        <row r="371">
          <cell r="A371" t="e">
            <v>#VALUE!</v>
          </cell>
          <cell r="B371" t="str">
            <v>#Calc</v>
          </cell>
          <cell r="C371" t="e">
            <v>#DIV/0!</v>
          </cell>
        </row>
        <row r="372">
          <cell r="A372" t="e">
            <v>#VALUE!</v>
          </cell>
          <cell r="B372" t="str">
            <v>#Calc</v>
          </cell>
          <cell r="C372" t="e">
            <v>#DIV/0!</v>
          </cell>
        </row>
        <row r="373">
          <cell r="A373" t="e">
            <v>#VALUE!</v>
          </cell>
          <cell r="B373" t="str">
            <v>#Calc</v>
          </cell>
          <cell r="C373" t="e">
            <v>#DIV/0!</v>
          </cell>
        </row>
        <row r="374">
          <cell r="A374" t="e">
            <v>#VALUE!</v>
          </cell>
          <cell r="B374" t="str">
            <v>#Calc</v>
          </cell>
          <cell r="C374" t="e">
            <v>#DIV/0!</v>
          </cell>
        </row>
        <row r="375">
          <cell r="A375" t="e">
            <v>#VALUE!</v>
          </cell>
          <cell r="B375" t="str">
            <v>#Calc</v>
          </cell>
          <cell r="C375" t="e">
            <v>#DIV/0!</v>
          </cell>
        </row>
        <row r="376">
          <cell r="A376" t="e">
            <v>#VALUE!</v>
          </cell>
          <cell r="B376" t="str">
            <v>#Calc</v>
          </cell>
          <cell r="C376" t="e">
            <v>#DIV/0!</v>
          </cell>
        </row>
        <row r="377">
          <cell r="A377" t="e">
            <v>#VALUE!</v>
          </cell>
          <cell r="B377" t="str">
            <v>#Calc</v>
          </cell>
          <cell r="C377" t="e">
            <v>#DIV/0!</v>
          </cell>
        </row>
        <row r="378">
          <cell r="A378" t="e">
            <v>#VALUE!</v>
          </cell>
          <cell r="B378" t="str">
            <v>#Calc</v>
          </cell>
          <cell r="C378" t="e">
            <v>#DIV/0!</v>
          </cell>
        </row>
        <row r="379">
          <cell r="A379" t="e">
            <v>#VALUE!</v>
          </cell>
          <cell r="B379" t="str">
            <v>#Calc</v>
          </cell>
          <cell r="C379" t="e">
            <v>#DIV/0!</v>
          </cell>
        </row>
        <row r="380">
          <cell r="A380" t="e">
            <v>#VALUE!</v>
          </cell>
          <cell r="B380" t="str">
            <v>#Calc</v>
          </cell>
          <cell r="C380" t="e">
            <v>#DIV/0!</v>
          </cell>
        </row>
        <row r="381">
          <cell r="A381" t="e">
            <v>#VALUE!</v>
          </cell>
          <cell r="B381" t="str">
            <v>#Calc</v>
          </cell>
          <cell r="C381" t="e">
            <v>#DIV/0!</v>
          </cell>
        </row>
        <row r="382">
          <cell r="A382" t="e">
            <v>#VALUE!</v>
          </cell>
          <cell r="B382" t="str">
            <v>#Calc</v>
          </cell>
          <cell r="C382" t="e">
            <v>#DIV/0!</v>
          </cell>
        </row>
        <row r="383">
          <cell r="A383" t="e">
            <v>#VALUE!</v>
          </cell>
          <cell r="B383" t="str">
            <v>#Calc</v>
          </cell>
          <cell r="C383" t="e">
            <v>#DIV/0!</v>
          </cell>
        </row>
        <row r="384">
          <cell r="A384" t="e">
            <v>#VALUE!</v>
          </cell>
          <cell r="B384" t="str">
            <v>#Calc</v>
          </cell>
          <cell r="C384" t="e">
            <v>#DIV/0!</v>
          </cell>
        </row>
        <row r="385">
          <cell r="A385" t="e">
            <v>#VALUE!</v>
          </cell>
          <cell r="B385" t="str">
            <v>#Calc</v>
          </cell>
          <cell r="C385" t="e">
            <v>#DIV/0!</v>
          </cell>
        </row>
        <row r="386">
          <cell r="A386" t="e">
            <v>#VALUE!</v>
          </cell>
          <cell r="B386" t="str">
            <v>#Calc</v>
          </cell>
          <cell r="C386" t="e">
            <v>#DIV/0!</v>
          </cell>
        </row>
        <row r="387">
          <cell r="A387" t="e">
            <v>#VALUE!</v>
          </cell>
          <cell r="B387" t="str">
            <v>#Calc</v>
          </cell>
          <cell r="C387" t="e">
            <v>#DIV/0!</v>
          </cell>
        </row>
        <row r="388">
          <cell r="A388" t="e">
            <v>#VALUE!</v>
          </cell>
          <cell r="B388" t="str">
            <v>#Calc</v>
          </cell>
          <cell r="C388" t="e">
            <v>#DIV/0!</v>
          </cell>
        </row>
        <row r="389">
          <cell r="A389" t="e">
            <v>#VALUE!</v>
          </cell>
          <cell r="B389" t="str">
            <v>#Calc</v>
          </cell>
          <cell r="C389" t="e">
            <v>#DIV/0!</v>
          </cell>
        </row>
        <row r="390">
          <cell r="A390" t="e">
            <v>#VALUE!</v>
          </cell>
          <cell r="B390" t="str">
            <v>#Calc</v>
          </cell>
          <cell r="C390" t="e">
            <v>#DIV/0!</v>
          </cell>
        </row>
        <row r="391">
          <cell r="A391" t="e">
            <v>#VALUE!</v>
          </cell>
          <cell r="B391" t="str">
            <v>#Calc</v>
          </cell>
          <cell r="C391" t="e">
            <v>#DIV/0!</v>
          </cell>
        </row>
        <row r="392">
          <cell r="A392" t="e">
            <v>#VALUE!</v>
          </cell>
          <cell r="B392" t="str">
            <v>#Calc</v>
          </cell>
          <cell r="C392" t="e">
            <v>#DIV/0!</v>
          </cell>
        </row>
        <row r="393">
          <cell r="A393" t="e">
            <v>#VALUE!</v>
          </cell>
          <cell r="B393" t="str">
            <v>#Calc</v>
          </cell>
          <cell r="C393" t="e">
            <v>#DIV/0!</v>
          </cell>
        </row>
        <row r="394">
          <cell r="A394" t="e">
            <v>#VALUE!</v>
          </cell>
          <cell r="B394" t="str">
            <v>#Calc</v>
          </cell>
          <cell r="C394" t="e">
            <v>#DIV/0!</v>
          </cell>
        </row>
        <row r="395">
          <cell r="A395" t="e">
            <v>#VALUE!</v>
          </cell>
          <cell r="B395" t="str">
            <v>#Calc</v>
          </cell>
          <cell r="C395" t="e">
            <v>#DIV/0!</v>
          </cell>
        </row>
        <row r="396">
          <cell r="A396" t="e">
            <v>#VALUE!</v>
          </cell>
          <cell r="B396" t="str">
            <v>#Calc</v>
          </cell>
          <cell r="C396" t="e">
            <v>#DIV/0!</v>
          </cell>
        </row>
        <row r="397">
          <cell r="A397" t="e">
            <v>#VALUE!</v>
          </cell>
          <cell r="B397" t="str">
            <v>#Calc</v>
          </cell>
          <cell r="C397" t="e">
            <v>#DIV/0!</v>
          </cell>
        </row>
        <row r="398">
          <cell r="A398" t="e">
            <v>#VALUE!</v>
          </cell>
          <cell r="B398" t="str">
            <v>#Calc</v>
          </cell>
          <cell r="C398" t="e">
            <v>#DIV/0!</v>
          </cell>
        </row>
        <row r="399">
          <cell r="A399" t="e">
            <v>#VALUE!</v>
          </cell>
          <cell r="B399" t="str">
            <v>#Calc</v>
          </cell>
          <cell r="C399" t="e">
            <v>#DIV/0!</v>
          </cell>
        </row>
        <row r="400">
          <cell r="A400" t="e">
            <v>#VALUE!</v>
          </cell>
          <cell r="B400" t="str">
            <v>#Calc</v>
          </cell>
          <cell r="C400" t="e">
            <v>#DIV/0!</v>
          </cell>
        </row>
        <row r="401">
          <cell r="A401" t="e">
            <v>#VALUE!</v>
          </cell>
          <cell r="B401" t="str">
            <v>#Calc</v>
          </cell>
          <cell r="C401" t="e">
            <v>#DIV/0!</v>
          </cell>
        </row>
        <row r="402">
          <cell r="A402" t="e">
            <v>#VALUE!</v>
          </cell>
          <cell r="B402" t="str">
            <v>#Calc</v>
          </cell>
          <cell r="C402" t="e">
            <v>#DIV/0!</v>
          </cell>
        </row>
        <row r="403">
          <cell r="A403" t="e">
            <v>#VALUE!</v>
          </cell>
          <cell r="B403" t="str">
            <v>#Calc</v>
          </cell>
          <cell r="C403" t="e">
            <v>#DIV/0!</v>
          </cell>
        </row>
        <row r="404">
          <cell r="A404" t="e">
            <v>#VALUE!</v>
          </cell>
          <cell r="B404" t="str">
            <v>#Calc</v>
          </cell>
          <cell r="C404" t="e">
            <v>#DIV/0!</v>
          </cell>
        </row>
        <row r="405">
          <cell r="A405" t="e">
            <v>#VALUE!</v>
          </cell>
          <cell r="B405" t="str">
            <v>#Calc</v>
          </cell>
          <cell r="C405" t="e">
            <v>#DIV/0!</v>
          </cell>
        </row>
        <row r="406">
          <cell r="A406" t="e">
            <v>#VALUE!</v>
          </cell>
          <cell r="B406" t="str">
            <v>#Calc</v>
          </cell>
          <cell r="C406" t="e">
            <v>#DIV/0!</v>
          </cell>
        </row>
        <row r="407">
          <cell r="A407" t="e">
            <v>#VALUE!</v>
          </cell>
          <cell r="B407" t="str">
            <v>#Calc</v>
          </cell>
          <cell r="C407" t="e">
            <v>#DIV/0!</v>
          </cell>
        </row>
        <row r="408">
          <cell r="A408" t="e">
            <v>#VALUE!</v>
          </cell>
          <cell r="B408" t="str">
            <v>#Calc</v>
          </cell>
          <cell r="C408" t="e">
            <v>#DIV/0!</v>
          </cell>
        </row>
        <row r="409">
          <cell r="A409" t="e">
            <v>#VALUE!</v>
          </cell>
          <cell r="B409" t="str">
            <v>#Calc</v>
          </cell>
          <cell r="C409" t="e">
            <v>#DIV/0!</v>
          </cell>
        </row>
        <row r="410">
          <cell r="A410" t="e">
            <v>#VALUE!</v>
          </cell>
          <cell r="B410" t="str">
            <v>#Calc</v>
          </cell>
          <cell r="C410" t="e">
            <v>#DIV/0!</v>
          </cell>
        </row>
        <row r="411">
          <cell r="A411" t="e">
            <v>#VALUE!</v>
          </cell>
          <cell r="B411" t="str">
            <v>#Calc</v>
          </cell>
          <cell r="C411" t="e">
            <v>#DIV/0!</v>
          </cell>
        </row>
        <row r="412">
          <cell r="A412" t="e">
            <v>#VALUE!</v>
          </cell>
          <cell r="B412" t="str">
            <v>#Calc</v>
          </cell>
          <cell r="C412" t="e">
            <v>#DIV/0!</v>
          </cell>
        </row>
        <row r="413">
          <cell r="A413" t="e">
            <v>#VALUE!</v>
          </cell>
          <cell r="B413" t="str">
            <v>#Calc</v>
          </cell>
          <cell r="C413" t="e">
            <v>#DIV/0!</v>
          </cell>
        </row>
        <row r="414">
          <cell r="A414" t="e">
            <v>#VALUE!</v>
          </cell>
          <cell r="B414" t="str">
            <v>#Calc</v>
          </cell>
          <cell r="C414" t="e">
            <v>#DIV/0!</v>
          </cell>
        </row>
        <row r="415">
          <cell r="A415" t="e">
            <v>#VALUE!</v>
          </cell>
          <cell r="B415" t="str">
            <v>#Calc</v>
          </cell>
          <cell r="C415" t="e">
            <v>#DIV/0!</v>
          </cell>
        </row>
        <row r="416">
          <cell r="A416" t="e">
            <v>#VALUE!</v>
          </cell>
          <cell r="B416" t="str">
            <v>#Calc</v>
          </cell>
          <cell r="C416" t="e">
            <v>#DIV/0!</v>
          </cell>
        </row>
        <row r="417">
          <cell r="A417" t="e">
            <v>#VALUE!</v>
          </cell>
          <cell r="B417" t="str">
            <v>#Calc</v>
          </cell>
          <cell r="C417" t="e">
            <v>#DIV/0!</v>
          </cell>
        </row>
        <row r="418">
          <cell r="A418" t="e">
            <v>#VALUE!</v>
          </cell>
          <cell r="B418" t="str">
            <v>#Calc</v>
          </cell>
          <cell r="C418" t="e">
            <v>#DIV/0!</v>
          </cell>
        </row>
        <row r="419">
          <cell r="A419" t="e">
            <v>#VALUE!</v>
          </cell>
          <cell r="B419" t="str">
            <v>#Calc</v>
          </cell>
          <cell r="C419" t="e">
            <v>#DIV/0!</v>
          </cell>
        </row>
        <row r="420">
          <cell r="A420" t="e">
            <v>#VALUE!</v>
          </cell>
          <cell r="B420" t="str">
            <v>#Calc</v>
          </cell>
          <cell r="C420" t="e">
            <v>#DIV/0!</v>
          </cell>
        </row>
        <row r="421">
          <cell r="A421" t="e">
            <v>#VALUE!</v>
          </cell>
          <cell r="B421" t="str">
            <v>#Calc</v>
          </cell>
          <cell r="C421" t="e">
            <v>#DIV/0!</v>
          </cell>
        </row>
        <row r="422">
          <cell r="A422" t="e">
            <v>#VALUE!</v>
          </cell>
          <cell r="B422" t="str">
            <v>#Calc</v>
          </cell>
          <cell r="C422" t="e">
            <v>#DIV/0!</v>
          </cell>
        </row>
        <row r="423">
          <cell r="A423" t="e">
            <v>#VALUE!</v>
          </cell>
          <cell r="B423" t="str">
            <v>#Calc</v>
          </cell>
          <cell r="C423" t="e">
            <v>#DIV/0!</v>
          </cell>
        </row>
        <row r="424">
          <cell r="A424" t="e">
            <v>#VALUE!</v>
          </cell>
          <cell r="B424" t="str">
            <v>#Calc</v>
          </cell>
          <cell r="C424" t="e">
            <v>#DIV/0!</v>
          </cell>
        </row>
        <row r="425">
          <cell r="A425" t="e">
            <v>#VALUE!</v>
          </cell>
          <cell r="B425" t="str">
            <v>#Calc</v>
          </cell>
          <cell r="C425" t="e">
            <v>#DIV/0!</v>
          </cell>
        </row>
        <row r="426">
          <cell r="A426" t="e">
            <v>#VALUE!</v>
          </cell>
          <cell r="B426" t="str">
            <v>#Calc</v>
          </cell>
          <cell r="C426" t="e">
            <v>#DIV/0!</v>
          </cell>
        </row>
        <row r="427">
          <cell r="A427" t="e">
            <v>#VALUE!</v>
          </cell>
          <cell r="B427" t="str">
            <v>#Calc</v>
          </cell>
          <cell r="C427" t="e">
            <v>#DIV/0!</v>
          </cell>
        </row>
        <row r="428">
          <cell r="A428" t="e">
            <v>#VALUE!</v>
          </cell>
          <cell r="B428" t="str">
            <v>#Calc</v>
          </cell>
          <cell r="C428" t="e">
            <v>#DIV/0!</v>
          </cell>
        </row>
        <row r="429">
          <cell r="A429" t="e">
            <v>#VALUE!</v>
          </cell>
          <cell r="B429" t="str">
            <v>#Calc</v>
          </cell>
          <cell r="C429" t="e">
            <v>#DIV/0!</v>
          </cell>
        </row>
        <row r="430">
          <cell r="A430" t="e">
            <v>#VALUE!</v>
          </cell>
          <cell r="B430" t="str">
            <v>#Calc</v>
          </cell>
          <cell r="C430" t="e">
            <v>#DIV/0!</v>
          </cell>
        </row>
        <row r="431">
          <cell r="A431" t="e">
            <v>#VALUE!</v>
          </cell>
          <cell r="B431" t="str">
            <v>#Calc</v>
          </cell>
          <cell r="C431" t="e">
            <v>#DIV/0!</v>
          </cell>
        </row>
        <row r="432">
          <cell r="A432" t="e">
            <v>#VALUE!</v>
          </cell>
          <cell r="B432" t="str">
            <v>#Calc</v>
          </cell>
          <cell r="C432" t="e">
            <v>#DIV/0!</v>
          </cell>
        </row>
        <row r="433">
          <cell r="A433" t="e">
            <v>#VALUE!</v>
          </cell>
          <cell r="B433" t="str">
            <v>#Calc</v>
          </cell>
          <cell r="C433" t="e">
            <v>#DIV/0!</v>
          </cell>
        </row>
        <row r="434">
          <cell r="A434" t="e">
            <v>#VALUE!</v>
          </cell>
          <cell r="B434" t="str">
            <v>#Calc</v>
          </cell>
          <cell r="C434" t="e">
            <v>#DIV/0!</v>
          </cell>
        </row>
        <row r="435">
          <cell r="A435" t="e">
            <v>#VALUE!</v>
          </cell>
          <cell r="B435" t="str">
            <v>#Calc</v>
          </cell>
          <cell r="C435" t="e">
            <v>#DIV/0!</v>
          </cell>
        </row>
        <row r="436">
          <cell r="A436" t="e">
            <v>#VALUE!</v>
          </cell>
          <cell r="B436" t="str">
            <v>#Calc</v>
          </cell>
          <cell r="C436" t="e">
            <v>#DIV/0!</v>
          </cell>
        </row>
        <row r="437">
          <cell r="A437" t="e">
            <v>#VALUE!</v>
          </cell>
          <cell r="B437" t="str">
            <v>#Calc</v>
          </cell>
          <cell r="C437" t="e">
            <v>#DIV/0!</v>
          </cell>
        </row>
        <row r="438">
          <cell r="A438" t="e">
            <v>#VALUE!</v>
          </cell>
          <cell r="B438" t="str">
            <v>#Calc</v>
          </cell>
          <cell r="C438" t="e">
            <v>#DIV/0!</v>
          </cell>
        </row>
        <row r="439">
          <cell r="A439" t="e">
            <v>#VALUE!</v>
          </cell>
          <cell r="B439" t="str">
            <v>#Calc</v>
          </cell>
          <cell r="C439" t="e">
            <v>#DIV/0!</v>
          </cell>
        </row>
        <row r="440">
          <cell r="A440" t="e">
            <v>#VALUE!</v>
          </cell>
          <cell r="B440" t="str">
            <v>#Calc</v>
          </cell>
          <cell r="C440" t="e">
            <v>#DIV/0!</v>
          </cell>
        </row>
        <row r="441">
          <cell r="A441" t="e">
            <v>#VALUE!</v>
          </cell>
          <cell r="B441" t="str">
            <v>#Calc</v>
          </cell>
          <cell r="C441" t="e">
            <v>#DIV/0!</v>
          </cell>
        </row>
        <row r="442">
          <cell r="A442" t="e">
            <v>#VALUE!</v>
          </cell>
          <cell r="B442" t="str">
            <v>#Calc</v>
          </cell>
          <cell r="C442" t="e">
            <v>#DIV/0!</v>
          </cell>
        </row>
        <row r="443">
          <cell r="A443" t="e">
            <v>#VALUE!</v>
          </cell>
          <cell r="B443" t="str">
            <v>#Calc</v>
          </cell>
          <cell r="C443" t="e">
            <v>#DIV/0!</v>
          </cell>
        </row>
        <row r="444">
          <cell r="A444" t="e">
            <v>#VALUE!</v>
          </cell>
          <cell r="B444" t="str">
            <v>#Calc</v>
          </cell>
          <cell r="C444" t="e">
            <v>#DIV/0!</v>
          </cell>
        </row>
        <row r="445">
          <cell r="A445" t="e">
            <v>#VALUE!</v>
          </cell>
          <cell r="B445" t="str">
            <v>#Calc</v>
          </cell>
          <cell r="C445" t="e">
            <v>#DIV/0!</v>
          </cell>
        </row>
        <row r="446">
          <cell r="A446" t="e">
            <v>#VALUE!</v>
          </cell>
          <cell r="B446" t="str">
            <v>#Calc</v>
          </cell>
          <cell r="C446" t="e">
            <v>#DIV/0!</v>
          </cell>
        </row>
        <row r="447">
          <cell r="A447" t="e">
            <v>#VALUE!</v>
          </cell>
          <cell r="B447" t="str">
            <v>#Calc</v>
          </cell>
          <cell r="C447" t="e">
            <v>#DIV/0!</v>
          </cell>
        </row>
        <row r="448">
          <cell r="A448" t="e">
            <v>#VALUE!</v>
          </cell>
          <cell r="B448" t="str">
            <v>#Calc</v>
          </cell>
          <cell r="C448" t="e">
            <v>#DIV/0!</v>
          </cell>
        </row>
        <row r="449">
          <cell r="A449" t="e">
            <v>#VALUE!</v>
          </cell>
          <cell r="B449" t="str">
            <v>#Calc</v>
          </cell>
          <cell r="C449" t="e">
            <v>#DIV/0!</v>
          </cell>
        </row>
        <row r="450">
          <cell r="A450" t="e">
            <v>#VALUE!</v>
          </cell>
          <cell r="B450" t="str">
            <v>#Calc</v>
          </cell>
          <cell r="C450" t="e">
            <v>#DIV/0!</v>
          </cell>
        </row>
        <row r="451">
          <cell r="A451" t="e">
            <v>#VALUE!</v>
          </cell>
          <cell r="B451" t="str">
            <v>#Calc</v>
          </cell>
          <cell r="C451" t="e">
            <v>#DIV/0!</v>
          </cell>
        </row>
        <row r="452">
          <cell r="A452" t="e">
            <v>#VALUE!</v>
          </cell>
          <cell r="B452" t="str">
            <v>#Calc</v>
          </cell>
          <cell r="C452" t="e">
            <v>#DIV/0!</v>
          </cell>
        </row>
        <row r="453">
          <cell r="A453" t="e">
            <v>#VALUE!</v>
          </cell>
          <cell r="B453" t="str">
            <v>#Calc</v>
          </cell>
          <cell r="C453" t="e">
            <v>#DIV/0!</v>
          </cell>
        </row>
        <row r="454">
          <cell r="A454" t="e">
            <v>#VALUE!</v>
          </cell>
          <cell r="B454" t="str">
            <v>#Calc</v>
          </cell>
          <cell r="C454" t="e">
            <v>#DIV/0!</v>
          </cell>
        </row>
        <row r="455">
          <cell r="A455" t="e">
            <v>#VALUE!</v>
          </cell>
          <cell r="B455" t="str">
            <v>#Calc</v>
          </cell>
          <cell r="C455" t="e">
            <v>#DIV/0!</v>
          </cell>
        </row>
        <row r="456">
          <cell r="A456" t="e">
            <v>#VALUE!</v>
          </cell>
          <cell r="B456" t="str">
            <v>#Calc</v>
          </cell>
          <cell r="C456" t="e">
            <v>#DIV/0!</v>
          </cell>
        </row>
        <row r="457">
          <cell r="A457" t="e">
            <v>#VALUE!</v>
          </cell>
          <cell r="B457" t="str">
            <v>#Calc</v>
          </cell>
          <cell r="C457" t="e">
            <v>#DIV/0!</v>
          </cell>
        </row>
        <row r="458">
          <cell r="A458" t="e">
            <v>#VALUE!</v>
          </cell>
          <cell r="B458" t="str">
            <v>#Calc</v>
          </cell>
          <cell r="C458" t="e">
            <v>#DIV/0!</v>
          </cell>
        </row>
        <row r="459">
          <cell r="A459" t="e">
            <v>#VALUE!</v>
          </cell>
          <cell r="B459" t="str">
            <v>#Calc</v>
          </cell>
          <cell r="C459" t="e">
            <v>#DIV/0!</v>
          </cell>
        </row>
        <row r="460">
          <cell r="A460" t="e">
            <v>#VALUE!</v>
          </cell>
          <cell r="B460" t="str">
            <v>#Calc</v>
          </cell>
          <cell r="C460" t="e">
            <v>#DIV/0!</v>
          </cell>
        </row>
        <row r="461">
          <cell r="A461" t="e">
            <v>#VALUE!</v>
          </cell>
          <cell r="B461" t="str">
            <v>#Calc</v>
          </cell>
          <cell r="C461" t="e">
            <v>#DIV/0!</v>
          </cell>
        </row>
        <row r="462">
          <cell r="A462" t="e">
            <v>#VALUE!</v>
          </cell>
          <cell r="B462" t="str">
            <v>#Calc</v>
          </cell>
          <cell r="C462" t="e">
            <v>#DIV/0!</v>
          </cell>
        </row>
        <row r="463">
          <cell r="A463" t="e">
            <v>#VALUE!</v>
          </cell>
          <cell r="B463" t="str">
            <v>#Calc</v>
          </cell>
          <cell r="C463" t="e">
            <v>#DIV/0!</v>
          </cell>
        </row>
        <row r="464">
          <cell r="A464" t="e">
            <v>#VALUE!</v>
          </cell>
          <cell r="B464" t="str">
            <v>#Calc</v>
          </cell>
          <cell r="C464" t="e">
            <v>#DIV/0!</v>
          </cell>
        </row>
        <row r="465">
          <cell r="A465" t="e">
            <v>#VALUE!</v>
          </cell>
          <cell r="B465" t="str">
            <v>#Calc</v>
          </cell>
          <cell r="C465" t="e">
            <v>#DIV/0!</v>
          </cell>
        </row>
        <row r="466">
          <cell r="A466" t="e">
            <v>#VALUE!</v>
          </cell>
          <cell r="B466" t="str">
            <v>#Calc</v>
          </cell>
          <cell r="C466" t="e">
            <v>#DIV/0!</v>
          </cell>
        </row>
        <row r="467">
          <cell r="A467" t="e">
            <v>#VALUE!</v>
          </cell>
          <cell r="B467" t="str">
            <v>#Calc</v>
          </cell>
          <cell r="C467" t="e">
            <v>#DIV/0!</v>
          </cell>
        </row>
        <row r="468">
          <cell r="A468" t="e">
            <v>#VALUE!</v>
          </cell>
          <cell r="B468" t="str">
            <v>#Calc</v>
          </cell>
          <cell r="C468" t="e">
            <v>#DIV/0!</v>
          </cell>
        </row>
        <row r="469">
          <cell r="A469" t="e">
            <v>#VALUE!</v>
          </cell>
          <cell r="B469" t="str">
            <v>#Calc</v>
          </cell>
          <cell r="C469" t="e">
            <v>#DIV/0!</v>
          </cell>
        </row>
        <row r="470">
          <cell r="A470" t="e">
            <v>#VALUE!</v>
          </cell>
          <cell r="B470" t="str">
            <v>#Calc</v>
          </cell>
          <cell r="C470" t="e">
            <v>#DIV/0!</v>
          </cell>
        </row>
        <row r="471">
          <cell r="A471" t="e">
            <v>#VALUE!</v>
          </cell>
          <cell r="B471" t="str">
            <v>#Calc</v>
          </cell>
          <cell r="C471" t="e">
            <v>#DIV/0!</v>
          </cell>
        </row>
        <row r="472">
          <cell r="A472" t="e">
            <v>#VALUE!</v>
          </cell>
          <cell r="B472" t="str">
            <v>#Calc</v>
          </cell>
          <cell r="C472" t="e">
            <v>#DIV/0!</v>
          </cell>
        </row>
        <row r="473">
          <cell r="A473" t="e">
            <v>#VALUE!</v>
          </cell>
          <cell r="B473" t="str">
            <v>#Calc</v>
          </cell>
          <cell r="C473" t="e">
            <v>#DIV/0!</v>
          </cell>
        </row>
        <row r="474">
          <cell r="A474" t="e">
            <v>#VALUE!</v>
          </cell>
          <cell r="B474" t="str">
            <v>#Calc</v>
          </cell>
          <cell r="C474" t="e">
            <v>#DIV/0!</v>
          </cell>
        </row>
        <row r="475">
          <cell r="A475" t="e">
            <v>#VALUE!</v>
          </cell>
          <cell r="B475" t="str">
            <v>#Calc</v>
          </cell>
          <cell r="C475" t="e">
            <v>#DIV/0!</v>
          </cell>
        </row>
        <row r="476">
          <cell r="A476" t="e">
            <v>#VALUE!</v>
          </cell>
          <cell r="B476" t="str">
            <v>#Calc</v>
          </cell>
          <cell r="C476" t="e">
            <v>#DIV/0!</v>
          </cell>
        </row>
        <row r="477">
          <cell r="A477" t="e">
            <v>#VALUE!</v>
          </cell>
          <cell r="B477" t="str">
            <v>#Calc</v>
          </cell>
          <cell r="C477" t="e">
            <v>#DIV/0!</v>
          </cell>
        </row>
        <row r="478">
          <cell r="A478" t="e">
            <v>#VALUE!</v>
          </cell>
          <cell r="B478" t="str">
            <v>#Calc</v>
          </cell>
          <cell r="C478" t="e">
            <v>#DIV/0!</v>
          </cell>
        </row>
        <row r="479">
          <cell r="A479" t="e">
            <v>#VALUE!</v>
          </cell>
          <cell r="B479" t="str">
            <v>#Calc</v>
          </cell>
          <cell r="C479" t="e">
            <v>#DIV/0!</v>
          </cell>
        </row>
        <row r="480">
          <cell r="A480" t="e">
            <v>#VALUE!</v>
          </cell>
          <cell r="B480" t="str">
            <v>#Calc</v>
          </cell>
          <cell r="C480" t="e">
            <v>#DIV/0!</v>
          </cell>
        </row>
        <row r="481">
          <cell r="A481" t="e">
            <v>#VALUE!</v>
          </cell>
          <cell r="B481" t="str">
            <v>#Calc</v>
          </cell>
          <cell r="C481" t="e">
            <v>#DIV/0!</v>
          </cell>
        </row>
        <row r="482">
          <cell r="A482" t="e">
            <v>#VALUE!</v>
          </cell>
          <cell r="B482" t="str">
            <v>#Calc</v>
          </cell>
          <cell r="C482" t="e">
            <v>#DIV/0!</v>
          </cell>
        </row>
        <row r="483">
          <cell r="A483" t="e">
            <v>#VALUE!</v>
          </cell>
          <cell r="B483" t="str">
            <v>#Calc</v>
          </cell>
          <cell r="C483" t="e">
            <v>#DIV/0!</v>
          </cell>
        </row>
        <row r="484">
          <cell r="A484" t="e">
            <v>#VALUE!</v>
          </cell>
          <cell r="B484" t="str">
            <v>#Calc</v>
          </cell>
          <cell r="C484" t="e">
            <v>#DIV/0!</v>
          </cell>
        </row>
        <row r="485">
          <cell r="A485" t="e">
            <v>#VALUE!</v>
          </cell>
          <cell r="B485" t="str">
            <v>#Calc</v>
          </cell>
          <cell r="C485" t="e">
            <v>#DIV/0!</v>
          </cell>
        </row>
        <row r="486">
          <cell r="A486" t="e">
            <v>#VALUE!</v>
          </cell>
          <cell r="B486" t="str">
            <v>#Calc</v>
          </cell>
          <cell r="C486" t="e">
            <v>#DIV/0!</v>
          </cell>
        </row>
        <row r="487">
          <cell r="A487" t="e">
            <v>#VALUE!</v>
          </cell>
          <cell r="B487" t="str">
            <v>#Calc</v>
          </cell>
          <cell r="C487" t="e">
            <v>#DIV/0!</v>
          </cell>
        </row>
        <row r="488">
          <cell r="A488" t="e">
            <v>#VALUE!</v>
          </cell>
          <cell r="B488" t="str">
            <v>#Calc</v>
          </cell>
          <cell r="C488" t="e">
            <v>#DIV/0!</v>
          </cell>
        </row>
        <row r="489">
          <cell r="A489" t="e">
            <v>#VALUE!</v>
          </cell>
          <cell r="B489" t="str">
            <v>#Calc</v>
          </cell>
          <cell r="C489" t="e">
            <v>#DIV/0!</v>
          </cell>
        </row>
        <row r="490">
          <cell r="A490" t="e">
            <v>#VALUE!</v>
          </cell>
          <cell r="B490" t="str">
            <v>#Calc</v>
          </cell>
          <cell r="C490" t="e">
            <v>#DIV/0!</v>
          </cell>
        </row>
        <row r="491">
          <cell r="A491" t="e">
            <v>#VALUE!</v>
          </cell>
          <cell r="B491" t="str">
            <v>#Calc</v>
          </cell>
          <cell r="C491" t="e">
            <v>#DIV/0!</v>
          </cell>
        </row>
        <row r="492">
          <cell r="A492" t="e">
            <v>#VALUE!</v>
          </cell>
          <cell r="B492" t="str">
            <v>#Calc</v>
          </cell>
          <cell r="C492" t="e">
            <v>#DIV/0!</v>
          </cell>
        </row>
        <row r="493">
          <cell r="A493" t="e">
            <v>#VALUE!</v>
          </cell>
          <cell r="B493" t="str">
            <v>#Calc</v>
          </cell>
          <cell r="C493" t="e">
            <v>#DIV/0!</v>
          </cell>
        </row>
        <row r="494">
          <cell r="A494" t="e">
            <v>#VALUE!</v>
          </cell>
          <cell r="B494" t="str">
            <v>#Calc</v>
          </cell>
          <cell r="C494" t="e">
            <v>#DIV/0!</v>
          </cell>
        </row>
        <row r="495">
          <cell r="A495" t="e">
            <v>#VALUE!</v>
          </cell>
          <cell r="B495" t="str">
            <v>#Calc</v>
          </cell>
          <cell r="C495" t="e">
            <v>#DIV/0!</v>
          </cell>
        </row>
        <row r="496">
          <cell r="A496" t="e">
            <v>#VALUE!</v>
          </cell>
          <cell r="B496" t="str">
            <v>#Calc</v>
          </cell>
          <cell r="C496" t="e">
            <v>#DIV/0!</v>
          </cell>
        </row>
        <row r="497">
          <cell r="A497" t="e">
            <v>#VALUE!</v>
          </cell>
          <cell r="B497" t="str">
            <v>#Calc</v>
          </cell>
          <cell r="C497" t="e">
            <v>#DIV/0!</v>
          </cell>
        </row>
        <row r="498">
          <cell r="A498" t="e">
            <v>#VALUE!</v>
          </cell>
          <cell r="B498" t="str">
            <v>#Calc</v>
          </cell>
          <cell r="C498" t="e">
            <v>#DIV/0!</v>
          </cell>
        </row>
        <row r="499">
          <cell r="A499" t="e">
            <v>#VALUE!</v>
          </cell>
          <cell r="B499" t="str">
            <v>#Calc</v>
          </cell>
          <cell r="C499" t="e">
            <v>#DIV/0!</v>
          </cell>
        </row>
        <row r="500">
          <cell r="A500" t="e">
            <v>#VALUE!</v>
          </cell>
          <cell r="B500" t="str">
            <v>#Calc</v>
          </cell>
          <cell r="C500" t="e">
            <v>#DIV/0!</v>
          </cell>
        </row>
        <row r="501">
          <cell r="A501" t="e">
            <v>#VALUE!</v>
          </cell>
          <cell r="B501" t="str">
            <v>#Calc</v>
          </cell>
          <cell r="C501" t="e">
            <v>#DIV/0!</v>
          </cell>
        </row>
        <row r="502">
          <cell r="A502" t="e">
            <v>#VALUE!</v>
          </cell>
          <cell r="B502" t="str">
            <v>#Calc</v>
          </cell>
          <cell r="C502" t="e">
            <v>#DIV/0!</v>
          </cell>
        </row>
        <row r="503">
          <cell r="A503" t="e">
            <v>#VALUE!</v>
          </cell>
          <cell r="B503" t="str">
            <v>#Calc</v>
          </cell>
          <cell r="C503" t="e">
            <v>#DIV/0!</v>
          </cell>
        </row>
        <row r="504">
          <cell r="A504" t="e">
            <v>#VALUE!</v>
          </cell>
          <cell r="B504" t="str">
            <v>#Calc</v>
          </cell>
          <cell r="C504" t="e">
            <v>#DIV/0!</v>
          </cell>
        </row>
        <row r="505">
          <cell r="A505" t="e">
            <v>#VALUE!</v>
          </cell>
          <cell r="B505" t="str">
            <v>#Calc</v>
          </cell>
          <cell r="C505" t="e">
            <v>#DIV/0!</v>
          </cell>
        </row>
        <row r="506">
          <cell r="A506" t="e">
            <v>#VALUE!</v>
          </cell>
          <cell r="B506" t="str">
            <v>#Calc</v>
          </cell>
          <cell r="C506" t="e">
            <v>#DIV/0!</v>
          </cell>
        </row>
        <row r="507">
          <cell r="A507" t="e">
            <v>#VALUE!</v>
          </cell>
          <cell r="B507" t="str">
            <v>#Calc</v>
          </cell>
          <cell r="C507" t="e">
            <v>#DIV/0!</v>
          </cell>
        </row>
        <row r="508">
          <cell r="A508" t="e">
            <v>#VALUE!</v>
          </cell>
          <cell r="B508" t="str">
            <v>#Calc</v>
          </cell>
          <cell r="C508" t="e">
            <v>#DIV/0!</v>
          </cell>
        </row>
        <row r="509">
          <cell r="A509" t="e">
            <v>#VALUE!</v>
          </cell>
          <cell r="B509" t="str">
            <v>#Calc</v>
          </cell>
          <cell r="C509" t="e">
            <v>#DIV/0!</v>
          </cell>
        </row>
      </sheetData>
      <sheetData sheetId="1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B4" t="str">
            <v>IONA</v>
          </cell>
          <cell r="S4" t="str">
            <v>EV</v>
          </cell>
          <cell r="T4" t="str">
            <v>NTM Rev</v>
          </cell>
          <cell r="U4" t="str">
            <v>EV / NTM Rev</v>
          </cell>
        </row>
        <row r="5">
          <cell r="A5" t="e">
            <v>#VALUE!</v>
          </cell>
          <cell r="B5" t="e">
            <v>#VALUE!</v>
          </cell>
          <cell r="C5" t="e">
            <v>#VALUE!</v>
          </cell>
          <cell r="E5" t="str">
            <v>max</v>
          </cell>
          <cell r="F5" t="e">
            <v>#VALUE!</v>
          </cell>
          <cell r="G5">
            <v>39171</v>
          </cell>
          <cell r="S5" t="str">
            <v>#Calc</v>
          </cell>
          <cell r="T5" t="e">
            <v>#VALUE!</v>
          </cell>
          <cell r="U5" t="e">
            <v>#VALUE!</v>
          </cell>
        </row>
        <row r="6">
          <cell r="A6" t="e">
            <v>#VALUE!</v>
          </cell>
          <cell r="B6" t="e">
            <v>#VALUE!</v>
          </cell>
          <cell r="C6" t="e">
            <v>#VALUE!</v>
          </cell>
          <cell r="E6" t="str">
            <v>min</v>
          </cell>
          <cell r="F6" t="e">
            <v>#VALUE!</v>
          </cell>
          <cell r="G6">
            <v>38720</v>
          </cell>
          <cell r="S6" t="str">
            <v>#Calc</v>
          </cell>
          <cell r="T6" t="e">
            <v>#VALUE!</v>
          </cell>
          <cell r="U6" t="e">
            <v>#VALUE!</v>
          </cell>
        </row>
        <row r="7">
          <cell r="A7" t="e">
            <v>#VALUE!</v>
          </cell>
          <cell r="B7" t="e">
            <v>#VALUE!</v>
          </cell>
          <cell r="C7" t="e">
            <v>#VALUE!</v>
          </cell>
          <cell r="E7" t="str">
            <v>current</v>
          </cell>
          <cell r="F7" t="e">
            <v>#VALUE!</v>
          </cell>
          <cell r="S7" t="str">
            <v>#Calc</v>
          </cell>
          <cell r="T7" t="e">
            <v>#VALUE!</v>
          </cell>
          <cell r="U7" t="e">
            <v>#VALUE!</v>
          </cell>
        </row>
        <row r="8">
          <cell r="A8" t="e">
            <v>#VALUE!</v>
          </cell>
          <cell r="B8" t="e">
            <v>#VALUE!</v>
          </cell>
          <cell r="C8" t="e">
            <v>#VALUE!</v>
          </cell>
          <cell r="E8" t="str">
            <v>average</v>
          </cell>
          <cell r="F8" t="e">
            <v>#VALUE!</v>
          </cell>
          <cell r="S8" t="str">
            <v>#Calc</v>
          </cell>
          <cell r="T8" t="e">
            <v>#VALUE!</v>
          </cell>
          <cell r="U8" t="e">
            <v>#VALUE!</v>
          </cell>
        </row>
        <row r="9">
          <cell r="A9" t="e">
            <v>#VALUE!</v>
          </cell>
          <cell r="B9" t="e">
            <v>#VALUE!</v>
          </cell>
          <cell r="C9" t="e">
            <v>#VALUE!</v>
          </cell>
          <cell r="S9" t="str">
            <v>#Calc</v>
          </cell>
          <cell r="T9" t="e">
            <v>#VALUE!</v>
          </cell>
          <cell r="U9" t="e">
            <v>#VALUE!</v>
          </cell>
        </row>
        <row r="10">
          <cell r="A10" t="e">
            <v>#VALUE!</v>
          </cell>
          <cell r="B10" t="e">
            <v>#VALUE!</v>
          </cell>
          <cell r="C10" t="e">
            <v>#VALUE!</v>
          </cell>
          <cell r="S10" t="str">
            <v>#Calc</v>
          </cell>
          <cell r="T10" t="e">
            <v>#VALUE!</v>
          </cell>
          <cell r="U10" t="e">
            <v>#VALUE!</v>
          </cell>
        </row>
        <row r="11">
          <cell r="A11" t="e">
            <v>#VALUE!</v>
          </cell>
          <cell r="B11" t="e">
            <v>#VALUE!</v>
          </cell>
          <cell r="C11" t="e">
            <v>#VALUE!</v>
          </cell>
          <cell r="S11" t="str">
            <v>#Calc</v>
          </cell>
          <cell r="T11" t="e">
            <v>#VALUE!</v>
          </cell>
          <cell r="U11" t="e">
            <v>#VALUE!</v>
          </cell>
        </row>
        <row r="12">
          <cell r="A12" t="e">
            <v>#VALUE!</v>
          </cell>
          <cell r="B12" t="e">
            <v>#VALUE!</v>
          </cell>
          <cell r="C12" t="e">
            <v>#VALUE!</v>
          </cell>
          <cell r="S12" t="str">
            <v>#Calc</v>
          </cell>
          <cell r="T12" t="e">
            <v>#VALUE!</v>
          </cell>
          <cell r="U12" t="e">
            <v>#VALUE!</v>
          </cell>
        </row>
        <row r="13">
          <cell r="A13" t="e">
            <v>#VALUE!</v>
          </cell>
          <cell r="B13" t="e">
            <v>#VALUE!</v>
          </cell>
          <cell r="C13" t="e">
            <v>#VALUE!</v>
          </cell>
          <cell r="S13" t="str">
            <v>#Calc</v>
          </cell>
          <cell r="T13" t="e">
            <v>#VALUE!</v>
          </cell>
          <cell r="U13" t="e">
            <v>#VALUE!</v>
          </cell>
        </row>
        <row r="14">
          <cell r="A14" t="e">
            <v>#VALUE!</v>
          </cell>
          <cell r="B14" t="e">
            <v>#VALUE!</v>
          </cell>
          <cell r="C14" t="e">
            <v>#VALUE!</v>
          </cell>
          <cell r="S14" t="str">
            <v>#Calc</v>
          </cell>
          <cell r="T14" t="e">
            <v>#VALUE!</v>
          </cell>
          <cell r="U14" t="e">
            <v>#VALUE!</v>
          </cell>
        </row>
        <row r="15">
          <cell r="A15" t="e">
            <v>#VALUE!</v>
          </cell>
          <cell r="B15" t="e">
            <v>#VALUE!</v>
          </cell>
          <cell r="C15" t="e">
            <v>#VALUE!</v>
          </cell>
          <cell r="S15" t="str">
            <v>#Calc</v>
          </cell>
          <cell r="T15" t="e">
            <v>#VALUE!</v>
          </cell>
          <cell r="U15" t="e">
            <v>#VALUE!</v>
          </cell>
        </row>
        <row r="16">
          <cell r="A16" t="e">
            <v>#VALUE!</v>
          </cell>
          <cell r="B16" t="e">
            <v>#VALUE!</v>
          </cell>
          <cell r="C16" t="e">
            <v>#VALUE!</v>
          </cell>
          <cell r="S16" t="str">
            <v>#Calc</v>
          </cell>
          <cell r="T16" t="e">
            <v>#VALUE!</v>
          </cell>
          <cell r="U16" t="e">
            <v>#VALUE!</v>
          </cell>
        </row>
        <row r="17">
          <cell r="A17" t="e">
            <v>#VALUE!</v>
          </cell>
          <cell r="B17" t="e">
            <v>#VALUE!</v>
          </cell>
          <cell r="C17" t="e">
            <v>#VALUE!</v>
          </cell>
          <cell r="S17" t="str">
            <v>#Calc</v>
          </cell>
          <cell r="T17" t="e">
            <v>#VALUE!</v>
          </cell>
          <cell r="U17" t="e">
            <v>#VALUE!</v>
          </cell>
        </row>
        <row r="18">
          <cell r="A18" t="e">
            <v>#VALUE!</v>
          </cell>
          <cell r="B18" t="e">
            <v>#VALUE!</v>
          </cell>
          <cell r="C18" t="e">
            <v>#VALUE!</v>
          </cell>
          <cell r="S18" t="str">
            <v>#Calc</v>
          </cell>
          <cell r="T18" t="e">
            <v>#VALUE!</v>
          </cell>
          <cell r="U18" t="e">
            <v>#VALUE!</v>
          </cell>
        </row>
        <row r="19">
          <cell r="A19" t="e">
            <v>#VALUE!</v>
          </cell>
          <cell r="B19" t="e">
            <v>#VALUE!</v>
          </cell>
          <cell r="C19" t="e">
            <v>#VALUE!</v>
          </cell>
          <cell r="S19" t="str">
            <v>#Calc</v>
          </cell>
          <cell r="T19" t="e">
            <v>#VALUE!</v>
          </cell>
          <cell r="U19" t="e">
            <v>#VALUE!</v>
          </cell>
        </row>
        <row r="20">
          <cell r="A20" t="e">
            <v>#VALUE!</v>
          </cell>
          <cell r="B20" t="e">
            <v>#VALUE!</v>
          </cell>
          <cell r="C20" t="e">
            <v>#VALUE!</v>
          </cell>
          <cell r="S20" t="str">
            <v>#Calc</v>
          </cell>
          <cell r="T20" t="e">
            <v>#VALUE!</v>
          </cell>
          <cell r="U20" t="e">
            <v>#VALUE!</v>
          </cell>
        </row>
        <row r="21">
          <cell r="A21" t="e">
            <v>#VALUE!</v>
          </cell>
          <cell r="B21" t="e">
            <v>#VALUE!</v>
          </cell>
          <cell r="C21" t="e">
            <v>#VALUE!</v>
          </cell>
          <cell r="S21" t="str">
            <v>#Calc</v>
          </cell>
          <cell r="T21" t="e">
            <v>#VALUE!</v>
          </cell>
          <cell r="U21" t="e">
            <v>#VALUE!</v>
          </cell>
        </row>
        <row r="22">
          <cell r="A22" t="e">
            <v>#VALUE!</v>
          </cell>
          <cell r="B22" t="e">
            <v>#VALUE!</v>
          </cell>
          <cell r="C22" t="e">
            <v>#VALUE!</v>
          </cell>
          <cell r="S22" t="str">
            <v>#Calc</v>
          </cell>
          <cell r="T22" t="e">
            <v>#VALUE!</v>
          </cell>
          <cell r="U22" t="e">
            <v>#VALUE!</v>
          </cell>
        </row>
        <row r="23">
          <cell r="A23" t="e">
            <v>#VALUE!</v>
          </cell>
          <cell r="B23" t="e">
            <v>#VALUE!</v>
          </cell>
          <cell r="C23" t="e">
            <v>#VALUE!</v>
          </cell>
          <cell r="S23" t="str">
            <v>#Calc</v>
          </cell>
          <cell r="T23" t="e">
            <v>#VALUE!</v>
          </cell>
          <cell r="U23" t="e">
            <v>#VALUE!</v>
          </cell>
        </row>
        <row r="24">
          <cell r="A24" t="e">
            <v>#VALUE!</v>
          </cell>
          <cell r="B24" t="e">
            <v>#VALUE!</v>
          </cell>
          <cell r="C24" t="e">
            <v>#VALUE!</v>
          </cell>
          <cell r="S24" t="str">
            <v>#Calc</v>
          </cell>
          <cell r="T24" t="e">
            <v>#VALUE!</v>
          </cell>
          <cell r="U24" t="e">
            <v>#VALUE!</v>
          </cell>
        </row>
        <row r="25">
          <cell r="A25" t="e">
            <v>#VALUE!</v>
          </cell>
          <cell r="B25" t="e">
            <v>#VALUE!</v>
          </cell>
          <cell r="C25" t="e">
            <v>#VALUE!</v>
          </cell>
          <cell r="S25" t="str">
            <v>#Calc</v>
          </cell>
          <cell r="T25" t="e">
            <v>#VALUE!</v>
          </cell>
          <cell r="U25" t="e">
            <v>#VALUE!</v>
          </cell>
        </row>
        <row r="26">
          <cell r="A26" t="e">
            <v>#VALUE!</v>
          </cell>
          <cell r="B26" t="e">
            <v>#VALUE!</v>
          </cell>
          <cell r="C26" t="e">
            <v>#VALUE!</v>
          </cell>
          <cell r="M26" t="str">
            <v>NTM EV/Revenue</v>
          </cell>
          <cell r="S26" t="str">
            <v>#Calc</v>
          </cell>
          <cell r="T26" t="e">
            <v>#VALUE!</v>
          </cell>
          <cell r="U26" t="e">
            <v>#VALUE!</v>
          </cell>
        </row>
        <row r="27">
          <cell r="A27" t="e">
            <v>#VALUE!</v>
          </cell>
          <cell r="B27" t="e">
            <v>#VALUE!</v>
          </cell>
          <cell r="C27" t="e">
            <v>#VALUE!</v>
          </cell>
          <cell r="M27" t="str">
            <v>Average NTM EV/Revenue</v>
          </cell>
          <cell r="S27" t="str">
            <v>#Calc</v>
          </cell>
          <cell r="T27" t="e">
            <v>#VALUE!</v>
          </cell>
          <cell r="U27" t="e">
            <v>#VALUE!</v>
          </cell>
        </row>
        <row r="28">
          <cell r="A28" t="e">
            <v>#VALUE!</v>
          </cell>
          <cell r="B28" t="e">
            <v>#VALUE!</v>
          </cell>
          <cell r="C28" t="e">
            <v>#VALUE!</v>
          </cell>
          <cell r="S28" t="str">
            <v>#Calc</v>
          </cell>
          <cell r="T28" t="e">
            <v>#VALUE!</v>
          </cell>
          <cell r="U28" t="e">
            <v>#VALUE!</v>
          </cell>
        </row>
        <row r="29">
          <cell r="A29" t="e">
            <v>#VALUE!</v>
          </cell>
          <cell r="B29" t="e">
            <v>#VALUE!</v>
          </cell>
          <cell r="C29" t="e">
            <v>#VALUE!</v>
          </cell>
          <cell r="S29" t="str">
            <v>#Calc</v>
          </cell>
          <cell r="T29" t="e">
            <v>#VALUE!</v>
          </cell>
          <cell r="U29" t="e">
            <v>#VALUE!</v>
          </cell>
        </row>
        <row r="30">
          <cell r="A30" t="e">
            <v>#VALUE!</v>
          </cell>
          <cell r="B30" t="e">
            <v>#VALUE!</v>
          </cell>
          <cell r="C30" t="e">
            <v>#VALUE!</v>
          </cell>
          <cell r="S30" t="str">
            <v>#Calc</v>
          </cell>
          <cell r="T30" t="e">
            <v>#VALUE!</v>
          </cell>
          <cell r="U30" t="e">
            <v>#VALUE!</v>
          </cell>
        </row>
        <row r="31">
          <cell r="A31" t="e">
            <v>#VALUE!</v>
          </cell>
          <cell r="B31" t="e">
            <v>#VALUE!</v>
          </cell>
          <cell r="C31" t="e">
            <v>#VALUE!</v>
          </cell>
          <cell r="S31" t="str">
            <v>#Calc</v>
          </cell>
          <cell r="T31" t="e">
            <v>#VALUE!</v>
          </cell>
          <cell r="U31" t="e">
            <v>#VALUE!</v>
          </cell>
        </row>
        <row r="32">
          <cell r="A32" t="e">
            <v>#VALUE!</v>
          </cell>
          <cell r="B32" t="e">
            <v>#VALUE!</v>
          </cell>
          <cell r="C32" t="e">
            <v>#VALUE!</v>
          </cell>
          <cell r="S32" t="str">
            <v>#Calc</v>
          </cell>
          <cell r="T32" t="e">
            <v>#VALUE!</v>
          </cell>
          <cell r="U32" t="e">
            <v>#VALUE!</v>
          </cell>
        </row>
        <row r="33">
          <cell r="A33" t="e">
            <v>#VALUE!</v>
          </cell>
          <cell r="B33" t="e">
            <v>#VALUE!</v>
          </cell>
          <cell r="C33" t="e">
            <v>#VALUE!</v>
          </cell>
          <cell r="S33" t="str">
            <v>#Calc</v>
          </cell>
          <cell r="T33" t="e">
            <v>#VALUE!</v>
          </cell>
          <cell r="U33" t="e">
            <v>#VALUE!</v>
          </cell>
        </row>
        <row r="34">
          <cell r="A34" t="e">
            <v>#VALUE!</v>
          </cell>
          <cell r="B34" t="e">
            <v>#VALUE!</v>
          </cell>
          <cell r="C34" t="e">
            <v>#VALUE!</v>
          </cell>
          <cell r="N34">
            <v>12.27</v>
          </cell>
          <cell r="O34">
            <v>9.8765432098764094E-3</v>
          </cell>
          <cell r="S34" t="str">
            <v>#Calc</v>
          </cell>
          <cell r="T34" t="e">
            <v>#VALUE!</v>
          </cell>
          <cell r="U34" t="e">
            <v>#VALUE!</v>
          </cell>
        </row>
        <row r="35">
          <cell r="A35" t="e">
            <v>#VALUE!</v>
          </cell>
          <cell r="B35" t="e">
            <v>#VALUE!</v>
          </cell>
          <cell r="C35" t="e">
            <v>#VALUE!</v>
          </cell>
          <cell r="N35">
            <v>12.15</v>
          </cell>
          <cell r="S35" t="str">
            <v>#Calc</v>
          </cell>
          <cell r="T35" t="e">
            <v>#VALUE!</v>
          </cell>
          <cell r="U35" t="e">
            <v>#VALUE!</v>
          </cell>
        </row>
        <row r="36">
          <cell r="A36" t="e">
            <v>#VALUE!</v>
          </cell>
          <cell r="B36" t="e">
            <v>#VALUE!</v>
          </cell>
          <cell r="C36" t="e">
            <v>#VALUE!</v>
          </cell>
          <cell r="S36" t="str">
            <v>#Calc</v>
          </cell>
          <cell r="T36" t="e">
            <v>#VALUE!</v>
          </cell>
          <cell r="U36" t="e">
            <v>#VALUE!</v>
          </cell>
        </row>
        <row r="37">
          <cell r="A37" t="e">
            <v>#VALUE!</v>
          </cell>
          <cell r="B37" t="e">
            <v>#VALUE!</v>
          </cell>
          <cell r="C37" t="e">
            <v>#VALUE!</v>
          </cell>
          <cell r="S37" t="str">
            <v>#Calc</v>
          </cell>
          <cell r="T37" t="e">
            <v>#VALUE!</v>
          </cell>
          <cell r="U37" t="e">
            <v>#VALUE!</v>
          </cell>
        </row>
        <row r="38">
          <cell r="A38" t="e">
            <v>#VALUE!</v>
          </cell>
          <cell r="B38" t="e">
            <v>#VALUE!</v>
          </cell>
          <cell r="C38" t="e">
            <v>#VALUE!</v>
          </cell>
          <cell r="S38" t="str">
            <v>#Calc</v>
          </cell>
          <cell r="T38" t="e">
            <v>#VALUE!</v>
          </cell>
          <cell r="U38" t="e">
            <v>#VALUE!</v>
          </cell>
        </row>
        <row r="39">
          <cell r="A39" t="e">
            <v>#VALUE!</v>
          </cell>
          <cell r="B39" t="e">
            <v>#VALUE!</v>
          </cell>
          <cell r="C39" t="e">
            <v>#VALUE!</v>
          </cell>
          <cell r="S39" t="str">
            <v>#Calc</v>
          </cell>
          <cell r="T39" t="e">
            <v>#VALUE!</v>
          </cell>
          <cell r="U39" t="e">
            <v>#VALUE!</v>
          </cell>
        </row>
        <row r="40">
          <cell r="A40" t="e">
            <v>#VALUE!</v>
          </cell>
          <cell r="B40" t="e">
            <v>#VALUE!</v>
          </cell>
          <cell r="C40" t="e">
            <v>#VALUE!</v>
          </cell>
          <cell r="S40" t="str">
            <v>#Calc</v>
          </cell>
          <cell r="T40" t="e">
            <v>#VALUE!</v>
          </cell>
          <cell r="U40" t="e">
            <v>#VALUE!</v>
          </cell>
        </row>
        <row r="41">
          <cell r="A41" t="e">
            <v>#VALUE!</v>
          </cell>
          <cell r="B41" t="e">
            <v>#VALUE!</v>
          </cell>
          <cell r="C41" t="e">
            <v>#VALUE!</v>
          </cell>
          <cell r="S41" t="str">
            <v>#Calc</v>
          </cell>
          <cell r="T41" t="e">
            <v>#VALUE!</v>
          </cell>
          <cell r="U41" t="e">
            <v>#VALUE!</v>
          </cell>
        </row>
        <row r="42">
          <cell r="A42" t="e">
            <v>#VALUE!</v>
          </cell>
          <cell r="B42" t="e">
            <v>#VALUE!</v>
          </cell>
          <cell r="C42" t="e">
            <v>#VALUE!</v>
          </cell>
          <cell r="S42" t="str">
            <v>#Calc</v>
          </cell>
          <cell r="T42" t="e">
            <v>#VALUE!</v>
          </cell>
          <cell r="U42" t="e">
            <v>#VALUE!</v>
          </cell>
        </row>
        <row r="43">
          <cell r="A43" t="e">
            <v>#VALUE!</v>
          </cell>
          <cell r="B43" t="e">
            <v>#VALUE!</v>
          </cell>
          <cell r="C43" t="e">
            <v>#VALUE!</v>
          </cell>
          <cell r="S43" t="str">
            <v>#Calc</v>
          </cell>
          <cell r="T43" t="e">
            <v>#VALUE!</v>
          </cell>
          <cell r="U43" t="e">
            <v>#VALUE!</v>
          </cell>
        </row>
        <row r="44">
          <cell r="A44" t="e">
            <v>#VALUE!</v>
          </cell>
          <cell r="B44" t="e">
            <v>#VALUE!</v>
          </cell>
          <cell r="C44" t="e">
            <v>#VALUE!</v>
          </cell>
          <cell r="S44" t="str">
            <v>#Calc</v>
          </cell>
          <cell r="T44" t="e">
            <v>#VALUE!</v>
          </cell>
          <cell r="U44" t="e">
            <v>#VALUE!</v>
          </cell>
        </row>
        <row r="45">
          <cell r="A45" t="e">
            <v>#VALUE!</v>
          </cell>
          <cell r="B45" t="e">
            <v>#VALUE!</v>
          </cell>
          <cell r="C45" t="e">
            <v>#VALUE!</v>
          </cell>
          <cell r="S45" t="str">
            <v>#Calc</v>
          </cell>
          <cell r="T45" t="e">
            <v>#VALUE!</v>
          </cell>
          <cell r="U45" t="e">
            <v>#VALUE!</v>
          </cell>
        </row>
        <row r="46">
          <cell r="A46" t="e">
            <v>#VALUE!</v>
          </cell>
          <cell r="B46" t="e">
            <v>#VALUE!</v>
          </cell>
          <cell r="C46" t="e">
            <v>#VALUE!</v>
          </cell>
          <cell r="S46" t="str">
            <v>#Calc</v>
          </cell>
          <cell r="T46" t="e">
            <v>#VALUE!</v>
          </cell>
          <cell r="U46" t="e">
            <v>#VALUE!</v>
          </cell>
        </row>
        <row r="47">
          <cell r="A47" t="e">
            <v>#VALUE!</v>
          </cell>
          <cell r="B47" t="e">
            <v>#VALUE!</v>
          </cell>
          <cell r="C47" t="e">
            <v>#VALUE!</v>
          </cell>
          <cell r="S47" t="str">
            <v>#Calc</v>
          </cell>
          <cell r="T47" t="e">
            <v>#VALUE!</v>
          </cell>
          <cell r="U47" t="e">
            <v>#VALUE!</v>
          </cell>
        </row>
        <row r="48">
          <cell r="A48" t="e">
            <v>#VALUE!</v>
          </cell>
          <cell r="B48" t="e">
            <v>#VALUE!</v>
          </cell>
          <cell r="C48" t="e">
            <v>#VALUE!</v>
          </cell>
          <cell r="S48" t="str">
            <v>#Calc</v>
          </cell>
          <cell r="T48" t="e">
            <v>#VALUE!</v>
          </cell>
          <cell r="U48" t="e">
            <v>#VALUE!</v>
          </cell>
        </row>
        <row r="49">
          <cell r="A49" t="e">
            <v>#VALUE!</v>
          </cell>
          <cell r="B49" t="e">
            <v>#VALUE!</v>
          </cell>
          <cell r="C49" t="e">
            <v>#VALUE!</v>
          </cell>
          <cell r="S49" t="str">
            <v>#Calc</v>
          </cell>
          <cell r="T49" t="e">
            <v>#VALUE!</v>
          </cell>
          <cell r="U49" t="e">
            <v>#VALUE!</v>
          </cell>
        </row>
        <row r="50">
          <cell r="A50" t="e">
            <v>#VALUE!</v>
          </cell>
          <cell r="B50" t="e">
            <v>#VALUE!</v>
          </cell>
          <cell r="C50" t="e">
            <v>#VALUE!</v>
          </cell>
          <cell r="S50" t="str">
            <v>#Calc</v>
          </cell>
          <cell r="T50" t="e">
            <v>#VALUE!</v>
          </cell>
          <cell r="U50" t="e">
            <v>#VALUE!</v>
          </cell>
        </row>
        <row r="51">
          <cell r="A51" t="e">
            <v>#VALUE!</v>
          </cell>
          <cell r="B51" t="e">
            <v>#VALUE!</v>
          </cell>
          <cell r="C51" t="e">
            <v>#VALUE!</v>
          </cell>
          <cell r="S51" t="str">
            <v>#Calc</v>
          </cell>
          <cell r="T51" t="e">
            <v>#VALUE!</v>
          </cell>
          <cell r="U51" t="e">
            <v>#VALUE!</v>
          </cell>
        </row>
        <row r="52">
          <cell r="A52" t="e">
            <v>#VALUE!</v>
          </cell>
          <cell r="B52" t="e">
            <v>#VALUE!</v>
          </cell>
          <cell r="C52" t="e">
            <v>#VALUE!</v>
          </cell>
          <cell r="S52" t="str">
            <v>#Calc</v>
          </cell>
          <cell r="T52" t="e">
            <v>#VALUE!</v>
          </cell>
          <cell r="U52" t="e">
            <v>#VALUE!</v>
          </cell>
        </row>
        <row r="53">
          <cell r="A53" t="e">
            <v>#VALUE!</v>
          </cell>
          <cell r="B53" t="e">
            <v>#VALUE!</v>
          </cell>
          <cell r="C53" t="e">
            <v>#VALUE!</v>
          </cell>
          <cell r="S53" t="str">
            <v>#Calc</v>
          </cell>
          <cell r="T53" t="e">
            <v>#VALUE!</v>
          </cell>
          <cell r="U53" t="e">
            <v>#VALUE!</v>
          </cell>
        </row>
        <row r="54">
          <cell r="A54" t="e">
            <v>#VALUE!</v>
          </cell>
          <cell r="B54" t="e">
            <v>#VALUE!</v>
          </cell>
          <cell r="C54" t="e">
            <v>#VALUE!</v>
          </cell>
          <cell r="S54" t="str">
            <v>#Calc</v>
          </cell>
          <cell r="T54" t="e">
            <v>#VALUE!</v>
          </cell>
          <cell r="U54" t="e">
            <v>#VALUE!</v>
          </cell>
        </row>
        <row r="55">
          <cell r="A55" t="e">
            <v>#VALUE!</v>
          </cell>
          <cell r="B55" t="e">
            <v>#VALUE!</v>
          </cell>
          <cell r="C55" t="e">
            <v>#VALUE!</v>
          </cell>
          <cell r="S55" t="str">
            <v>#Calc</v>
          </cell>
          <cell r="T55" t="e">
            <v>#VALUE!</v>
          </cell>
          <cell r="U55" t="e">
            <v>#VALUE!</v>
          </cell>
        </row>
        <row r="56">
          <cell r="A56" t="e">
            <v>#VALUE!</v>
          </cell>
          <cell r="B56" t="e">
            <v>#VALUE!</v>
          </cell>
          <cell r="C56" t="e">
            <v>#VALUE!</v>
          </cell>
          <cell r="S56" t="str">
            <v>#Calc</v>
          </cell>
          <cell r="T56" t="e">
            <v>#VALUE!</v>
          </cell>
          <cell r="U56" t="e">
            <v>#VALUE!</v>
          </cell>
        </row>
        <row r="57">
          <cell r="A57" t="e">
            <v>#VALUE!</v>
          </cell>
          <cell r="B57" t="e">
            <v>#VALUE!</v>
          </cell>
          <cell r="C57" t="e">
            <v>#VALUE!</v>
          </cell>
          <cell r="S57" t="str">
            <v>#Calc</v>
          </cell>
          <cell r="T57" t="e">
            <v>#VALUE!</v>
          </cell>
          <cell r="U57" t="e">
            <v>#VALUE!</v>
          </cell>
        </row>
        <row r="58">
          <cell r="A58" t="e">
            <v>#VALUE!</v>
          </cell>
          <cell r="B58" t="e">
            <v>#VALUE!</v>
          </cell>
          <cell r="C58" t="e">
            <v>#VALUE!</v>
          </cell>
          <cell r="S58" t="str">
            <v>#Calc</v>
          </cell>
          <cell r="T58" t="e">
            <v>#VALUE!</v>
          </cell>
          <cell r="U58" t="e">
            <v>#VALUE!</v>
          </cell>
        </row>
        <row r="59">
          <cell r="A59" t="e">
            <v>#VALUE!</v>
          </cell>
          <cell r="B59" t="e">
            <v>#VALUE!</v>
          </cell>
          <cell r="C59" t="e">
            <v>#VALUE!</v>
          </cell>
          <cell r="S59" t="str">
            <v>#Calc</v>
          </cell>
          <cell r="T59" t="e">
            <v>#VALUE!</v>
          </cell>
          <cell r="U59" t="e">
            <v>#VALUE!</v>
          </cell>
        </row>
        <row r="60">
          <cell r="A60" t="e">
            <v>#VALUE!</v>
          </cell>
          <cell r="B60" t="e">
            <v>#VALUE!</v>
          </cell>
          <cell r="C60" t="e">
            <v>#VALUE!</v>
          </cell>
          <cell r="S60" t="str">
            <v>#Calc</v>
          </cell>
          <cell r="T60" t="e">
            <v>#VALUE!</v>
          </cell>
          <cell r="U60" t="e">
            <v>#VALUE!</v>
          </cell>
        </row>
        <row r="61">
          <cell r="A61" t="e">
            <v>#VALUE!</v>
          </cell>
          <cell r="B61" t="e">
            <v>#VALUE!</v>
          </cell>
          <cell r="C61" t="e">
            <v>#VALUE!</v>
          </cell>
          <cell r="S61" t="str">
            <v>#Calc</v>
          </cell>
          <cell r="T61" t="e">
            <v>#VALUE!</v>
          </cell>
          <cell r="U61" t="e">
            <v>#VALUE!</v>
          </cell>
        </row>
        <row r="62">
          <cell r="A62" t="e">
            <v>#VALUE!</v>
          </cell>
          <cell r="B62" t="e">
            <v>#VALUE!</v>
          </cell>
          <cell r="C62" t="e">
            <v>#VALUE!</v>
          </cell>
          <cell r="S62" t="str">
            <v>#Calc</v>
          </cell>
          <cell r="T62" t="e">
            <v>#VALUE!</v>
          </cell>
          <cell r="U62" t="e">
            <v>#VALUE!</v>
          </cell>
        </row>
        <row r="63">
          <cell r="A63" t="e">
            <v>#VALUE!</v>
          </cell>
          <cell r="B63" t="e">
            <v>#VALUE!</v>
          </cell>
          <cell r="C63" t="e">
            <v>#VALUE!</v>
          </cell>
          <cell r="S63" t="str">
            <v>#Calc</v>
          </cell>
          <cell r="T63" t="e">
            <v>#VALUE!</v>
          </cell>
          <cell r="U63" t="e">
            <v>#VALUE!</v>
          </cell>
        </row>
        <row r="64">
          <cell r="A64" t="e">
            <v>#VALUE!</v>
          </cell>
          <cell r="B64" t="e">
            <v>#VALUE!</v>
          </cell>
          <cell r="C64" t="e">
            <v>#VALUE!</v>
          </cell>
          <cell r="S64" t="str">
            <v>#Calc</v>
          </cell>
          <cell r="T64" t="e">
            <v>#VALUE!</v>
          </cell>
          <cell r="U64" t="e">
            <v>#VALUE!</v>
          </cell>
        </row>
        <row r="65">
          <cell r="A65" t="e">
            <v>#VALUE!</v>
          </cell>
          <cell r="B65" t="e">
            <v>#VALUE!</v>
          </cell>
          <cell r="C65" t="e">
            <v>#VALUE!</v>
          </cell>
          <cell r="S65" t="str">
            <v>#Calc</v>
          </cell>
          <cell r="T65" t="e">
            <v>#VALUE!</v>
          </cell>
          <cell r="U65" t="e">
            <v>#VALUE!</v>
          </cell>
        </row>
        <row r="66">
          <cell r="A66" t="e">
            <v>#VALUE!</v>
          </cell>
          <cell r="B66" t="e">
            <v>#VALUE!</v>
          </cell>
          <cell r="C66" t="e">
            <v>#VALUE!</v>
          </cell>
          <cell r="S66" t="str">
            <v>#Calc</v>
          </cell>
          <cell r="T66" t="e">
            <v>#VALUE!</v>
          </cell>
          <cell r="U66" t="e">
            <v>#VALUE!</v>
          </cell>
        </row>
        <row r="67">
          <cell r="A67" t="e">
            <v>#VALUE!</v>
          </cell>
          <cell r="B67" t="e">
            <v>#VALUE!</v>
          </cell>
          <cell r="C67" t="e">
            <v>#VALUE!</v>
          </cell>
          <cell r="S67" t="str">
            <v>#Calc</v>
          </cell>
          <cell r="T67" t="e">
            <v>#VALUE!</v>
          </cell>
          <cell r="U67" t="e">
            <v>#VALUE!</v>
          </cell>
        </row>
        <row r="68">
          <cell r="A68" t="e">
            <v>#VALUE!</v>
          </cell>
          <cell r="B68" t="e">
            <v>#VALUE!</v>
          </cell>
          <cell r="C68" t="e">
            <v>#VALUE!</v>
          </cell>
          <cell r="S68" t="str">
            <v>#Calc</v>
          </cell>
          <cell r="T68" t="e">
            <v>#VALUE!</v>
          </cell>
          <cell r="U68" t="e">
            <v>#VALUE!</v>
          </cell>
        </row>
        <row r="69">
          <cell r="A69" t="e">
            <v>#VALUE!</v>
          </cell>
          <cell r="B69" t="e">
            <v>#VALUE!</v>
          </cell>
          <cell r="C69" t="e">
            <v>#VALUE!</v>
          </cell>
          <cell r="S69" t="str">
            <v>#Calc</v>
          </cell>
          <cell r="T69" t="e">
            <v>#VALUE!</v>
          </cell>
          <cell r="U69" t="e">
            <v>#VALUE!</v>
          </cell>
        </row>
        <row r="70">
          <cell r="A70" t="e">
            <v>#VALUE!</v>
          </cell>
          <cell r="B70" t="e">
            <v>#VALUE!</v>
          </cell>
          <cell r="C70" t="e">
            <v>#VALUE!</v>
          </cell>
          <cell r="S70" t="str">
            <v>#Calc</v>
          </cell>
          <cell r="T70" t="e">
            <v>#VALUE!</v>
          </cell>
          <cell r="U70" t="e">
            <v>#VALUE!</v>
          </cell>
        </row>
        <row r="71">
          <cell r="A71" t="e">
            <v>#VALUE!</v>
          </cell>
          <cell r="B71" t="e">
            <v>#VALUE!</v>
          </cell>
          <cell r="C71" t="e">
            <v>#VALUE!</v>
          </cell>
          <cell r="S71" t="str">
            <v>#Calc</v>
          </cell>
          <cell r="T71" t="e">
            <v>#VALUE!</v>
          </cell>
          <cell r="U71" t="e">
            <v>#VALUE!</v>
          </cell>
        </row>
        <row r="72">
          <cell r="A72" t="e">
            <v>#VALUE!</v>
          </cell>
          <cell r="B72" t="e">
            <v>#VALUE!</v>
          </cell>
          <cell r="C72" t="e">
            <v>#VALUE!</v>
          </cell>
          <cell r="S72" t="str">
            <v>#Calc</v>
          </cell>
          <cell r="T72" t="e">
            <v>#VALUE!</v>
          </cell>
          <cell r="U72" t="e">
            <v>#VALUE!</v>
          </cell>
        </row>
        <row r="73">
          <cell r="A73" t="e">
            <v>#VALUE!</v>
          </cell>
          <cell r="B73" t="e">
            <v>#VALUE!</v>
          </cell>
          <cell r="C73" t="e">
            <v>#VALUE!</v>
          </cell>
          <cell r="S73" t="str">
            <v>#Calc</v>
          </cell>
          <cell r="T73" t="e">
            <v>#VALUE!</v>
          </cell>
          <cell r="U73" t="e">
            <v>#VALUE!</v>
          </cell>
        </row>
        <row r="74">
          <cell r="A74" t="e">
            <v>#VALUE!</v>
          </cell>
          <cell r="B74" t="e">
            <v>#VALUE!</v>
          </cell>
          <cell r="C74" t="e">
            <v>#VALUE!</v>
          </cell>
          <cell r="S74" t="str">
            <v>#Calc</v>
          </cell>
          <cell r="T74" t="e">
            <v>#VALUE!</v>
          </cell>
          <cell r="U74" t="e">
            <v>#VALUE!</v>
          </cell>
        </row>
        <row r="75">
          <cell r="A75" t="e">
            <v>#VALUE!</v>
          </cell>
          <cell r="B75" t="e">
            <v>#VALUE!</v>
          </cell>
          <cell r="C75" t="e">
            <v>#VALUE!</v>
          </cell>
          <cell r="S75" t="str">
            <v>#Calc</v>
          </cell>
          <cell r="T75" t="e">
            <v>#VALUE!</v>
          </cell>
          <cell r="U75" t="e">
            <v>#VALUE!</v>
          </cell>
        </row>
        <row r="76">
          <cell r="A76" t="e">
            <v>#VALUE!</v>
          </cell>
          <cell r="B76" t="e">
            <v>#VALUE!</v>
          </cell>
          <cell r="C76" t="e">
            <v>#VALUE!</v>
          </cell>
          <cell r="S76" t="str">
            <v>#Calc</v>
          </cell>
          <cell r="T76" t="e">
            <v>#VALUE!</v>
          </cell>
          <cell r="U76" t="e">
            <v>#VALUE!</v>
          </cell>
        </row>
        <row r="77">
          <cell r="A77" t="e">
            <v>#VALUE!</v>
          </cell>
          <cell r="B77" t="e">
            <v>#VALUE!</v>
          </cell>
          <cell r="C77" t="e">
            <v>#VALUE!</v>
          </cell>
          <cell r="S77" t="str">
            <v>#Calc</v>
          </cell>
          <cell r="T77" t="e">
            <v>#VALUE!</v>
          </cell>
          <cell r="U77" t="e">
            <v>#VALUE!</v>
          </cell>
        </row>
        <row r="78">
          <cell r="A78" t="e">
            <v>#VALUE!</v>
          </cell>
          <cell r="B78" t="e">
            <v>#VALUE!</v>
          </cell>
          <cell r="C78" t="e">
            <v>#VALUE!</v>
          </cell>
          <cell r="S78" t="str">
            <v>#Calc</v>
          </cell>
          <cell r="T78" t="e">
            <v>#VALUE!</v>
          </cell>
          <cell r="U78" t="e">
            <v>#VALUE!</v>
          </cell>
        </row>
        <row r="79">
          <cell r="A79" t="e">
            <v>#VALUE!</v>
          </cell>
          <cell r="B79" t="e">
            <v>#VALUE!</v>
          </cell>
          <cell r="C79" t="e">
            <v>#VALUE!</v>
          </cell>
          <cell r="S79" t="str">
            <v>#Calc</v>
          </cell>
          <cell r="T79" t="e">
            <v>#VALUE!</v>
          </cell>
          <cell r="U79" t="e">
            <v>#VALUE!</v>
          </cell>
        </row>
        <row r="80">
          <cell r="A80" t="e">
            <v>#VALUE!</v>
          </cell>
          <cell r="B80" t="e">
            <v>#VALUE!</v>
          </cell>
          <cell r="C80" t="e">
            <v>#VALUE!</v>
          </cell>
          <cell r="S80" t="str">
            <v>#Calc</v>
          </cell>
          <cell r="T80" t="e">
            <v>#VALUE!</v>
          </cell>
          <cell r="U80" t="e">
            <v>#VALUE!</v>
          </cell>
        </row>
        <row r="81">
          <cell r="A81" t="e">
            <v>#VALUE!</v>
          </cell>
          <cell r="B81" t="e">
            <v>#VALUE!</v>
          </cell>
          <cell r="C81" t="e">
            <v>#VALUE!</v>
          </cell>
          <cell r="S81" t="str">
            <v>#Calc</v>
          </cell>
          <cell r="T81" t="e">
            <v>#VALUE!</v>
          </cell>
          <cell r="U81" t="e">
            <v>#VALUE!</v>
          </cell>
        </row>
        <row r="82">
          <cell r="A82" t="e">
            <v>#VALUE!</v>
          </cell>
          <cell r="B82" t="e">
            <v>#VALUE!</v>
          </cell>
          <cell r="C82" t="e">
            <v>#VALUE!</v>
          </cell>
          <cell r="S82" t="str">
            <v>#Calc</v>
          </cell>
          <cell r="T82" t="e">
            <v>#VALUE!</v>
          </cell>
          <cell r="U82" t="e">
            <v>#VALUE!</v>
          </cell>
        </row>
        <row r="83">
          <cell r="A83" t="e">
            <v>#VALUE!</v>
          </cell>
          <cell r="B83" t="e">
            <v>#VALUE!</v>
          </cell>
          <cell r="C83" t="e">
            <v>#VALUE!</v>
          </cell>
          <cell r="S83" t="str">
            <v>#Calc</v>
          </cell>
          <cell r="T83" t="e">
            <v>#VALUE!</v>
          </cell>
          <cell r="U83" t="e">
            <v>#VALUE!</v>
          </cell>
        </row>
        <row r="84">
          <cell r="A84" t="e">
            <v>#VALUE!</v>
          </cell>
          <cell r="B84" t="e">
            <v>#VALUE!</v>
          </cell>
          <cell r="C84" t="e">
            <v>#VALUE!</v>
          </cell>
          <cell r="S84" t="str">
            <v>#Calc</v>
          </cell>
          <cell r="T84" t="e">
            <v>#VALUE!</v>
          </cell>
          <cell r="U84" t="e">
            <v>#VALUE!</v>
          </cell>
        </row>
        <row r="85">
          <cell r="A85" t="e">
            <v>#VALUE!</v>
          </cell>
          <cell r="B85" t="e">
            <v>#VALUE!</v>
          </cell>
          <cell r="C85" t="e">
            <v>#VALUE!</v>
          </cell>
          <cell r="S85" t="str">
            <v>#Calc</v>
          </cell>
          <cell r="T85" t="e">
            <v>#VALUE!</v>
          </cell>
          <cell r="U85" t="e">
            <v>#VALUE!</v>
          </cell>
        </row>
        <row r="86">
          <cell r="A86" t="e">
            <v>#VALUE!</v>
          </cell>
          <cell r="B86" t="e">
            <v>#VALUE!</v>
          </cell>
          <cell r="C86" t="e">
            <v>#VALUE!</v>
          </cell>
          <cell r="S86" t="str">
            <v>#Calc</v>
          </cell>
          <cell r="T86" t="e">
            <v>#VALUE!</v>
          </cell>
          <cell r="U86" t="e">
            <v>#VALUE!</v>
          </cell>
        </row>
        <row r="87">
          <cell r="A87" t="e">
            <v>#VALUE!</v>
          </cell>
          <cell r="B87" t="e">
            <v>#VALUE!</v>
          </cell>
          <cell r="C87" t="e">
            <v>#VALUE!</v>
          </cell>
          <cell r="S87" t="str">
            <v>#Calc</v>
          </cell>
          <cell r="T87" t="e">
            <v>#VALUE!</v>
          </cell>
          <cell r="U87" t="e">
            <v>#VALUE!</v>
          </cell>
        </row>
        <row r="88">
          <cell r="A88" t="e">
            <v>#VALUE!</v>
          </cell>
          <cell r="B88" t="e">
            <v>#VALUE!</v>
          </cell>
          <cell r="C88" t="e">
            <v>#VALUE!</v>
          </cell>
          <cell r="S88" t="str">
            <v>#Calc</v>
          </cell>
          <cell r="T88" t="e">
            <v>#VALUE!</v>
          </cell>
          <cell r="U88" t="e">
            <v>#VALUE!</v>
          </cell>
        </row>
        <row r="89">
          <cell r="A89" t="e">
            <v>#VALUE!</v>
          </cell>
          <cell r="B89" t="e">
            <v>#VALUE!</v>
          </cell>
          <cell r="C89" t="e">
            <v>#VALUE!</v>
          </cell>
          <cell r="S89" t="str">
            <v>#Calc</v>
          </cell>
          <cell r="T89" t="e">
            <v>#VALUE!</v>
          </cell>
          <cell r="U89" t="e">
            <v>#VALUE!</v>
          </cell>
        </row>
        <row r="90">
          <cell r="A90" t="e">
            <v>#VALUE!</v>
          </cell>
          <cell r="B90" t="e">
            <v>#VALUE!</v>
          </cell>
          <cell r="C90" t="e">
            <v>#VALUE!</v>
          </cell>
          <cell r="S90" t="str">
            <v>#Calc</v>
          </cell>
          <cell r="T90" t="e">
            <v>#VALUE!</v>
          </cell>
          <cell r="U90" t="e">
            <v>#VALUE!</v>
          </cell>
        </row>
        <row r="91">
          <cell r="A91" t="e">
            <v>#VALUE!</v>
          </cell>
          <cell r="B91" t="e">
            <v>#VALUE!</v>
          </cell>
          <cell r="C91" t="e">
            <v>#VALUE!</v>
          </cell>
          <cell r="S91" t="str">
            <v>#Calc</v>
          </cell>
          <cell r="T91" t="e">
            <v>#VALUE!</v>
          </cell>
          <cell r="U91" t="e">
            <v>#VALUE!</v>
          </cell>
        </row>
        <row r="92">
          <cell r="A92" t="e">
            <v>#VALUE!</v>
          </cell>
          <cell r="B92" t="e">
            <v>#VALUE!</v>
          </cell>
          <cell r="C92" t="e">
            <v>#VALUE!</v>
          </cell>
          <cell r="S92" t="str">
            <v>#Calc</v>
          </cell>
          <cell r="T92" t="e">
            <v>#VALUE!</v>
          </cell>
          <cell r="U92" t="e">
            <v>#VALUE!</v>
          </cell>
        </row>
        <row r="93">
          <cell r="A93" t="e">
            <v>#VALUE!</v>
          </cell>
          <cell r="B93" t="e">
            <v>#VALUE!</v>
          </cell>
          <cell r="C93" t="e">
            <v>#VALUE!</v>
          </cell>
          <cell r="S93" t="str">
            <v>#Calc</v>
          </cell>
          <cell r="T93" t="e">
            <v>#VALUE!</v>
          </cell>
          <cell r="U93" t="e">
            <v>#VALUE!</v>
          </cell>
        </row>
        <row r="94">
          <cell r="A94" t="e">
            <v>#VALUE!</v>
          </cell>
          <cell r="B94" t="e">
            <v>#VALUE!</v>
          </cell>
          <cell r="C94" t="e">
            <v>#VALUE!</v>
          </cell>
          <cell r="S94" t="str">
            <v>#Calc</v>
          </cell>
          <cell r="T94" t="e">
            <v>#VALUE!</v>
          </cell>
          <cell r="U94" t="e">
            <v>#VALUE!</v>
          </cell>
        </row>
        <row r="95">
          <cell r="A95" t="e">
            <v>#VALUE!</v>
          </cell>
          <cell r="B95" t="e">
            <v>#VALUE!</v>
          </cell>
          <cell r="C95" t="e">
            <v>#VALUE!</v>
          </cell>
          <cell r="S95" t="str">
            <v>#Calc</v>
          </cell>
          <cell r="T95" t="e">
            <v>#VALUE!</v>
          </cell>
          <cell r="U95" t="e">
            <v>#VALUE!</v>
          </cell>
        </row>
        <row r="96">
          <cell r="A96" t="e">
            <v>#VALUE!</v>
          </cell>
          <cell r="B96" t="e">
            <v>#VALUE!</v>
          </cell>
          <cell r="C96" t="e">
            <v>#VALUE!</v>
          </cell>
          <cell r="S96" t="str">
            <v>#Calc</v>
          </cell>
          <cell r="T96" t="e">
            <v>#VALUE!</v>
          </cell>
          <cell r="U96" t="e">
            <v>#VALUE!</v>
          </cell>
        </row>
        <row r="97">
          <cell r="A97" t="e">
            <v>#VALUE!</v>
          </cell>
          <cell r="B97" t="e">
            <v>#VALUE!</v>
          </cell>
          <cell r="C97" t="e">
            <v>#VALUE!</v>
          </cell>
          <cell r="S97" t="str">
            <v>#Calc</v>
          </cell>
          <cell r="T97" t="e">
            <v>#VALUE!</v>
          </cell>
          <cell r="U97" t="e">
            <v>#VALUE!</v>
          </cell>
        </row>
        <row r="98">
          <cell r="A98" t="e">
            <v>#VALUE!</v>
          </cell>
          <cell r="B98" t="e">
            <v>#VALUE!</v>
          </cell>
          <cell r="C98" t="e">
            <v>#VALUE!</v>
          </cell>
          <cell r="S98" t="str">
            <v>#Calc</v>
          </cell>
          <cell r="T98" t="e">
            <v>#VALUE!</v>
          </cell>
          <cell r="U98" t="e">
            <v>#VALUE!</v>
          </cell>
        </row>
        <row r="99">
          <cell r="A99" t="e">
            <v>#VALUE!</v>
          </cell>
          <cell r="B99" t="e">
            <v>#VALUE!</v>
          </cell>
          <cell r="C99" t="e">
            <v>#VALUE!</v>
          </cell>
          <cell r="S99" t="str">
            <v>#Calc</v>
          </cell>
          <cell r="T99" t="e">
            <v>#VALUE!</v>
          </cell>
          <cell r="U99" t="e">
            <v>#VALUE!</v>
          </cell>
        </row>
        <row r="100">
          <cell r="A100" t="e">
            <v>#VALUE!</v>
          </cell>
          <cell r="B100" t="e">
            <v>#VALUE!</v>
          </cell>
          <cell r="C100" t="e">
            <v>#VALUE!</v>
          </cell>
          <cell r="S100" t="str">
            <v>#Calc</v>
          </cell>
          <cell r="T100" t="e">
            <v>#VALUE!</v>
          </cell>
          <cell r="U100" t="e">
            <v>#VALUE!</v>
          </cell>
        </row>
        <row r="101">
          <cell r="A101" t="e">
            <v>#VALUE!</v>
          </cell>
          <cell r="B101" t="e">
            <v>#VALUE!</v>
          </cell>
          <cell r="C101" t="e">
            <v>#VALUE!</v>
          </cell>
          <cell r="S101" t="str">
            <v>#Calc</v>
          </cell>
          <cell r="T101" t="e">
            <v>#VALUE!</v>
          </cell>
          <cell r="U101" t="e">
            <v>#VALUE!</v>
          </cell>
        </row>
        <row r="102">
          <cell r="A102" t="e">
            <v>#VALUE!</v>
          </cell>
          <cell r="B102" t="e">
            <v>#VALUE!</v>
          </cell>
          <cell r="C102" t="e">
            <v>#VALUE!</v>
          </cell>
          <cell r="S102" t="str">
            <v>#Calc</v>
          </cell>
          <cell r="T102" t="e">
            <v>#VALUE!</v>
          </cell>
          <cell r="U102" t="e">
            <v>#VALUE!</v>
          </cell>
        </row>
        <row r="103">
          <cell r="A103" t="e">
            <v>#VALUE!</v>
          </cell>
          <cell r="B103" t="e">
            <v>#VALUE!</v>
          </cell>
          <cell r="C103" t="e">
            <v>#VALUE!</v>
          </cell>
          <cell r="S103" t="str">
            <v>#Calc</v>
          </cell>
          <cell r="T103" t="e">
            <v>#VALUE!</v>
          </cell>
          <cell r="U103" t="e">
            <v>#VALUE!</v>
          </cell>
        </row>
        <row r="104">
          <cell r="A104" t="e">
            <v>#VALUE!</v>
          </cell>
          <cell r="B104" t="e">
            <v>#VALUE!</v>
          </cell>
          <cell r="C104" t="e">
            <v>#VALUE!</v>
          </cell>
          <cell r="S104" t="str">
            <v>#Calc</v>
          </cell>
          <cell r="T104" t="e">
            <v>#VALUE!</v>
          </cell>
          <cell r="U104" t="e">
            <v>#VALUE!</v>
          </cell>
        </row>
        <row r="105">
          <cell r="A105" t="e">
            <v>#VALUE!</v>
          </cell>
          <cell r="B105" t="e">
            <v>#VALUE!</v>
          </cell>
          <cell r="C105" t="e">
            <v>#VALUE!</v>
          </cell>
          <cell r="S105" t="str">
            <v>#Calc</v>
          </cell>
          <cell r="T105" t="e">
            <v>#VALUE!</v>
          </cell>
          <cell r="U105" t="e">
            <v>#VALUE!</v>
          </cell>
        </row>
        <row r="106">
          <cell r="A106" t="e">
            <v>#VALUE!</v>
          </cell>
          <cell r="B106" t="e">
            <v>#VALUE!</v>
          </cell>
          <cell r="C106" t="e">
            <v>#VALUE!</v>
          </cell>
          <cell r="S106" t="str">
            <v>#Calc</v>
          </cell>
          <cell r="T106" t="e">
            <v>#VALUE!</v>
          </cell>
          <cell r="U106" t="e">
            <v>#VALUE!</v>
          </cell>
        </row>
        <row r="107">
          <cell r="A107" t="e">
            <v>#VALUE!</v>
          </cell>
          <cell r="B107" t="e">
            <v>#VALUE!</v>
          </cell>
          <cell r="C107" t="e">
            <v>#VALUE!</v>
          </cell>
          <cell r="S107" t="str">
            <v>#Calc</v>
          </cell>
          <cell r="T107" t="e">
            <v>#VALUE!</v>
          </cell>
          <cell r="U107" t="e">
            <v>#VALUE!</v>
          </cell>
        </row>
        <row r="108">
          <cell r="A108" t="e">
            <v>#VALUE!</v>
          </cell>
          <cell r="B108" t="e">
            <v>#VALUE!</v>
          </cell>
          <cell r="C108" t="e">
            <v>#VALUE!</v>
          </cell>
          <cell r="S108" t="str">
            <v>#Calc</v>
          </cell>
          <cell r="T108" t="e">
            <v>#VALUE!</v>
          </cell>
          <cell r="U108" t="e">
            <v>#VALUE!</v>
          </cell>
        </row>
        <row r="109">
          <cell r="A109" t="e">
            <v>#VALUE!</v>
          </cell>
          <cell r="B109" t="e">
            <v>#VALUE!</v>
          </cell>
          <cell r="C109" t="e">
            <v>#VALUE!</v>
          </cell>
          <cell r="S109" t="str">
            <v>#Calc</v>
          </cell>
          <cell r="T109" t="e">
            <v>#VALUE!</v>
          </cell>
          <cell r="U109" t="e">
            <v>#VALUE!</v>
          </cell>
        </row>
        <row r="110">
          <cell r="A110" t="e">
            <v>#VALUE!</v>
          </cell>
          <cell r="B110" t="e">
            <v>#VALUE!</v>
          </cell>
          <cell r="C110" t="e">
            <v>#VALUE!</v>
          </cell>
          <cell r="S110" t="str">
            <v>#Calc</v>
          </cell>
          <cell r="T110" t="e">
            <v>#VALUE!</v>
          </cell>
          <cell r="U110" t="e">
            <v>#VALUE!</v>
          </cell>
        </row>
        <row r="111">
          <cell r="A111" t="e">
            <v>#VALUE!</v>
          </cell>
          <cell r="B111" t="e">
            <v>#VALUE!</v>
          </cell>
          <cell r="C111" t="e">
            <v>#VALUE!</v>
          </cell>
          <cell r="S111" t="str">
            <v>#Calc</v>
          </cell>
          <cell r="T111" t="e">
            <v>#VALUE!</v>
          </cell>
          <cell r="U111" t="e">
            <v>#VALUE!</v>
          </cell>
        </row>
        <row r="112">
          <cell r="A112" t="e">
            <v>#VALUE!</v>
          </cell>
          <cell r="B112" t="e">
            <v>#VALUE!</v>
          </cell>
          <cell r="C112" t="e">
            <v>#VALUE!</v>
          </cell>
          <cell r="S112" t="str">
            <v>#Calc</v>
          </cell>
          <cell r="T112" t="e">
            <v>#VALUE!</v>
          </cell>
          <cell r="U112" t="e">
            <v>#VALUE!</v>
          </cell>
        </row>
        <row r="113">
          <cell r="A113" t="e">
            <v>#VALUE!</v>
          </cell>
          <cell r="B113" t="e">
            <v>#VALUE!</v>
          </cell>
          <cell r="C113" t="e">
            <v>#VALUE!</v>
          </cell>
          <cell r="S113" t="str">
            <v>#Calc</v>
          </cell>
          <cell r="T113" t="e">
            <v>#VALUE!</v>
          </cell>
          <cell r="U113" t="e">
            <v>#VALUE!</v>
          </cell>
        </row>
        <row r="114">
          <cell r="A114" t="e">
            <v>#VALUE!</v>
          </cell>
          <cell r="B114" t="e">
            <v>#VALUE!</v>
          </cell>
          <cell r="C114" t="e">
            <v>#VALUE!</v>
          </cell>
          <cell r="S114" t="str">
            <v>#Calc</v>
          </cell>
          <cell r="T114" t="e">
            <v>#VALUE!</v>
          </cell>
          <cell r="U114" t="e">
            <v>#VALUE!</v>
          </cell>
        </row>
        <row r="115">
          <cell r="A115" t="e">
            <v>#VALUE!</v>
          </cell>
          <cell r="B115" t="e">
            <v>#VALUE!</v>
          </cell>
          <cell r="C115" t="e">
            <v>#VALUE!</v>
          </cell>
          <cell r="S115" t="str">
            <v>#Calc</v>
          </cell>
          <cell r="T115" t="e">
            <v>#VALUE!</v>
          </cell>
          <cell r="U115" t="e">
            <v>#VALUE!</v>
          </cell>
        </row>
        <row r="116">
          <cell r="A116" t="e">
            <v>#VALUE!</v>
          </cell>
          <cell r="B116" t="e">
            <v>#VALUE!</v>
          </cell>
          <cell r="C116" t="e">
            <v>#VALUE!</v>
          </cell>
          <cell r="S116" t="str">
            <v>#Calc</v>
          </cell>
          <cell r="T116" t="e">
            <v>#VALUE!</v>
          </cell>
          <cell r="U116" t="e">
            <v>#VALUE!</v>
          </cell>
        </row>
        <row r="117">
          <cell r="A117" t="e">
            <v>#VALUE!</v>
          </cell>
          <cell r="B117" t="e">
            <v>#VALUE!</v>
          </cell>
          <cell r="C117" t="e">
            <v>#VALUE!</v>
          </cell>
          <cell r="S117" t="str">
            <v>#Calc</v>
          </cell>
          <cell r="T117" t="e">
            <v>#VALUE!</v>
          </cell>
          <cell r="U117" t="e">
            <v>#VALUE!</v>
          </cell>
        </row>
        <row r="118">
          <cell r="A118" t="e">
            <v>#VALUE!</v>
          </cell>
          <cell r="B118" t="e">
            <v>#VALUE!</v>
          </cell>
          <cell r="C118" t="e">
            <v>#VALUE!</v>
          </cell>
          <cell r="S118" t="str">
            <v>#Calc</v>
          </cell>
          <cell r="T118" t="e">
            <v>#VALUE!</v>
          </cell>
          <cell r="U118" t="e">
            <v>#VALUE!</v>
          </cell>
        </row>
        <row r="119">
          <cell r="A119" t="e">
            <v>#VALUE!</v>
          </cell>
          <cell r="B119" t="e">
            <v>#VALUE!</v>
          </cell>
          <cell r="C119" t="e">
            <v>#VALUE!</v>
          </cell>
          <cell r="S119" t="str">
            <v>#Calc</v>
          </cell>
          <cell r="T119" t="e">
            <v>#VALUE!</v>
          </cell>
          <cell r="U119" t="e">
            <v>#VALUE!</v>
          </cell>
        </row>
        <row r="120">
          <cell r="A120" t="e">
            <v>#VALUE!</v>
          </cell>
          <cell r="B120" t="e">
            <v>#VALUE!</v>
          </cell>
          <cell r="C120" t="e">
            <v>#VALUE!</v>
          </cell>
          <cell r="S120" t="str">
            <v>#Calc</v>
          </cell>
          <cell r="T120" t="e">
            <v>#VALUE!</v>
          </cell>
          <cell r="U120" t="e">
            <v>#VALUE!</v>
          </cell>
        </row>
        <row r="121">
          <cell r="A121" t="e">
            <v>#VALUE!</v>
          </cell>
          <cell r="B121" t="e">
            <v>#VALUE!</v>
          </cell>
          <cell r="C121" t="e">
            <v>#VALUE!</v>
          </cell>
          <cell r="S121" t="str">
            <v>#Calc</v>
          </cell>
          <cell r="T121" t="e">
            <v>#VALUE!</v>
          </cell>
          <cell r="U121" t="e">
            <v>#VALUE!</v>
          </cell>
        </row>
        <row r="122">
          <cell r="A122" t="e">
            <v>#VALUE!</v>
          </cell>
          <cell r="B122" t="e">
            <v>#VALUE!</v>
          </cell>
          <cell r="C122" t="e">
            <v>#VALUE!</v>
          </cell>
          <cell r="S122" t="str">
            <v>#Calc</v>
          </cell>
          <cell r="T122" t="e">
            <v>#VALUE!</v>
          </cell>
          <cell r="U122" t="e">
            <v>#VALUE!</v>
          </cell>
        </row>
        <row r="123">
          <cell r="A123" t="e">
            <v>#VALUE!</v>
          </cell>
          <cell r="B123" t="e">
            <v>#VALUE!</v>
          </cell>
          <cell r="C123" t="e">
            <v>#VALUE!</v>
          </cell>
          <cell r="S123" t="str">
            <v>#Calc</v>
          </cell>
          <cell r="T123" t="e">
            <v>#VALUE!</v>
          </cell>
          <cell r="U123" t="e">
            <v>#VALUE!</v>
          </cell>
        </row>
        <row r="124">
          <cell r="A124" t="e">
            <v>#VALUE!</v>
          </cell>
          <cell r="B124" t="e">
            <v>#VALUE!</v>
          </cell>
          <cell r="C124" t="e">
            <v>#VALUE!</v>
          </cell>
          <cell r="S124" t="str">
            <v>#Calc</v>
          </cell>
          <cell r="T124" t="e">
            <v>#VALUE!</v>
          </cell>
          <cell r="U124" t="e">
            <v>#VALUE!</v>
          </cell>
        </row>
        <row r="125">
          <cell r="A125" t="e">
            <v>#VALUE!</v>
          </cell>
          <cell r="B125" t="e">
            <v>#VALUE!</v>
          </cell>
          <cell r="C125" t="e">
            <v>#VALUE!</v>
          </cell>
          <cell r="S125" t="str">
            <v>#Calc</v>
          </cell>
          <cell r="T125" t="e">
            <v>#VALUE!</v>
          </cell>
          <cell r="U125" t="e">
            <v>#VALUE!</v>
          </cell>
        </row>
        <row r="126">
          <cell r="A126" t="e">
            <v>#VALUE!</v>
          </cell>
          <cell r="B126" t="e">
            <v>#VALUE!</v>
          </cell>
          <cell r="C126" t="e">
            <v>#VALUE!</v>
          </cell>
          <cell r="S126" t="str">
            <v>#Calc</v>
          </cell>
          <cell r="T126" t="e">
            <v>#VALUE!</v>
          </cell>
          <cell r="U126" t="e">
            <v>#VALUE!</v>
          </cell>
        </row>
        <row r="127">
          <cell r="A127" t="e">
            <v>#VALUE!</v>
          </cell>
          <cell r="B127" t="e">
            <v>#VALUE!</v>
          </cell>
          <cell r="C127" t="e">
            <v>#VALUE!</v>
          </cell>
          <cell r="S127" t="str">
            <v>#Calc</v>
          </cell>
          <cell r="T127" t="e">
            <v>#VALUE!</v>
          </cell>
          <cell r="U127" t="e">
            <v>#VALUE!</v>
          </cell>
        </row>
        <row r="128">
          <cell r="A128" t="e">
            <v>#VALUE!</v>
          </cell>
          <cell r="B128" t="e">
            <v>#VALUE!</v>
          </cell>
          <cell r="C128" t="e">
            <v>#VALUE!</v>
          </cell>
          <cell r="S128" t="str">
            <v>#Calc</v>
          </cell>
          <cell r="T128" t="e">
            <v>#VALUE!</v>
          </cell>
          <cell r="U128" t="e">
            <v>#VALUE!</v>
          </cell>
        </row>
        <row r="129">
          <cell r="A129" t="e">
            <v>#VALUE!</v>
          </cell>
          <cell r="B129" t="e">
            <v>#VALUE!</v>
          </cell>
          <cell r="C129" t="e">
            <v>#VALUE!</v>
          </cell>
          <cell r="S129" t="str">
            <v>#Calc</v>
          </cell>
          <cell r="T129" t="e">
            <v>#VALUE!</v>
          </cell>
          <cell r="U129" t="e">
            <v>#VALUE!</v>
          </cell>
        </row>
        <row r="130">
          <cell r="A130" t="e">
            <v>#VALUE!</v>
          </cell>
          <cell r="B130" t="e">
            <v>#VALUE!</v>
          </cell>
          <cell r="C130" t="e">
            <v>#VALUE!</v>
          </cell>
          <cell r="S130" t="str">
            <v>#Calc</v>
          </cell>
          <cell r="T130" t="e">
            <v>#VALUE!</v>
          </cell>
          <cell r="U130" t="e">
            <v>#VALUE!</v>
          </cell>
        </row>
        <row r="131">
          <cell r="A131" t="e">
            <v>#VALUE!</v>
          </cell>
          <cell r="B131" t="e">
            <v>#VALUE!</v>
          </cell>
          <cell r="C131" t="e">
            <v>#VALUE!</v>
          </cell>
          <cell r="S131" t="str">
            <v>#Calc</v>
          </cell>
          <cell r="T131" t="e">
            <v>#VALUE!</v>
          </cell>
          <cell r="U131" t="e">
            <v>#VALUE!</v>
          </cell>
        </row>
        <row r="132">
          <cell r="A132" t="e">
            <v>#VALUE!</v>
          </cell>
          <cell r="B132" t="e">
            <v>#VALUE!</v>
          </cell>
          <cell r="C132" t="e">
            <v>#VALUE!</v>
          </cell>
          <cell r="S132" t="str">
            <v>#Calc</v>
          </cell>
          <cell r="T132" t="e">
            <v>#VALUE!</v>
          </cell>
          <cell r="U132" t="e">
            <v>#VALUE!</v>
          </cell>
        </row>
        <row r="133">
          <cell r="A133" t="e">
            <v>#VALUE!</v>
          </cell>
          <cell r="B133" t="e">
            <v>#VALUE!</v>
          </cell>
          <cell r="C133" t="e">
            <v>#VALUE!</v>
          </cell>
          <cell r="S133" t="str">
            <v>#Calc</v>
          </cell>
          <cell r="T133" t="e">
            <v>#VALUE!</v>
          </cell>
          <cell r="U133" t="e">
            <v>#VALUE!</v>
          </cell>
        </row>
        <row r="134">
          <cell r="A134" t="e">
            <v>#VALUE!</v>
          </cell>
          <cell r="B134" t="e">
            <v>#VALUE!</v>
          </cell>
          <cell r="C134" t="e">
            <v>#VALUE!</v>
          </cell>
          <cell r="S134" t="str">
            <v>#Calc</v>
          </cell>
          <cell r="T134" t="e">
            <v>#VALUE!</v>
          </cell>
          <cell r="U134" t="e">
            <v>#VALUE!</v>
          </cell>
        </row>
        <row r="135">
          <cell r="A135" t="e">
            <v>#VALUE!</v>
          </cell>
          <cell r="B135" t="e">
            <v>#VALUE!</v>
          </cell>
          <cell r="C135" t="e">
            <v>#VALUE!</v>
          </cell>
          <cell r="S135" t="str">
            <v>#Calc</v>
          </cell>
          <cell r="T135" t="e">
            <v>#VALUE!</v>
          </cell>
          <cell r="U135" t="e">
            <v>#VALUE!</v>
          </cell>
        </row>
        <row r="136">
          <cell r="A136" t="e">
            <v>#VALUE!</v>
          </cell>
          <cell r="B136" t="e">
            <v>#VALUE!</v>
          </cell>
          <cell r="C136" t="e">
            <v>#VALUE!</v>
          </cell>
          <cell r="S136" t="str">
            <v>#Calc</v>
          </cell>
          <cell r="T136" t="e">
            <v>#VALUE!</v>
          </cell>
          <cell r="U136" t="e">
            <v>#VALUE!</v>
          </cell>
        </row>
        <row r="137">
          <cell r="A137" t="e">
            <v>#VALUE!</v>
          </cell>
          <cell r="B137" t="e">
            <v>#VALUE!</v>
          </cell>
          <cell r="C137" t="e">
            <v>#VALUE!</v>
          </cell>
          <cell r="S137" t="str">
            <v>#Calc</v>
          </cell>
          <cell r="T137" t="e">
            <v>#VALUE!</v>
          </cell>
          <cell r="U137" t="e">
            <v>#VALUE!</v>
          </cell>
        </row>
        <row r="138">
          <cell r="A138" t="e">
            <v>#VALUE!</v>
          </cell>
          <cell r="B138" t="e">
            <v>#VALUE!</v>
          </cell>
          <cell r="C138" t="e">
            <v>#VALUE!</v>
          </cell>
          <cell r="S138" t="str">
            <v>#Calc</v>
          </cell>
          <cell r="T138" t="e">
            <v>#VALUE!</v>
          </cell>
          <cell r="U138" t="e">
            <v>#VALUE!</v>
          </cell>
        </row>
        <row r="139">
          <cell r="A139" t="e">
            <v>#VALUE!</v>
          </cell>
          <cell r="B139" t="e">
            <v>#VALUE!</v>
          </cell>
          <cell r="C139" t="e">
            <v>#VALUE!</v>
          </cell>
          <cell r="S139" t="str">
            <v>#Calc</v>
          </cell>
          <cell r="T139" t="e">
            <v>#VALUE!</v>
          </cell>
          <cell r="U139" t="e">
            <v>#VALUE!</v>
          </cell>
        </row>
        <row r="140">
          <cell r="A140" t="e">
            <v>#VALUE!</v>
          </cell>
          <cell r="B140" t="e">
            <v>#VALUE!</v>
          </cell>
          <cell r="C140" t="e">
            <v>#VALUE!</v>
          </cell>
          <cell r="S140" t="str">
            <v>#Calc</v>
          </cell>
          <cell r="T140" t="e">
            <v>#VALUE!</v>
          </cell>
          <cell r="U140" t="e">
            <v>#VALUE!</v>
          </cell>
        </row>
        <row r="141">
          <cell r="A141" t="e">
            <v>#VALUE!</v>
          </cell>
          <cell r="B141" t="e">
            <v>#VALUE!</v>
          </cell>
          <cell r="C141" t="e">
            <v>#VALUE!</v>
          </cell>
          <cell r="S141" t="str">
            <v>#Calc</v>
          </cell>
          <cell r="T141" t="e">
            <v>#VALUE!</v>
          </cell>
          <cell r="U141" t="e">
            <v>#VALUE!</v>
          </cell>
        </row>
        <row r="142">
          <cell r="A142" t="e">
            <v>#VALUE!</v>
          </cell>
          <cell r="B142" t="e">
            <v>#VALUE!</v>
          </cell>
          <cell r="C142" t="e">
            <v>#VALUE!</v>
          </cell>
          <cell r="S142" t="str">
            <v>#Calc</v>
          </cell>
          <cell r="T142" t="e">
            <v>#VALUE!</v>
          </cell>
          <cell r="U142" t="e">
            <v>#VALUE!</v>
          </cell>
        </row>
        <row r="143">
          <cell r="A143" t="e">
            <v>#VALUE!</v>
          </cell>
          <cell r="B143" t="e">
            <v>#VALUE!</v>
          </cell>
          <cell r="C143" t="e">
            <v>#VALUE!</v>
          </cell>
          <cell r="S143" t="str">
            <v>#Calc</v>
          </cell>
          <cell r="T143" t="e">
            <v>#VALUE!</v>
          </cell>
          <cell r="U143" t="e">
            <v>#VALUE!</v>
          </cell>
        </row>
        <row r="144">
          <cell r="A144" t="e">
            <v>#VALUE!</v>
          </cell>
          <cell r="B144" t="e">
            <v>#VALUE!</v>
          </cell>
          <cell r="C144" t="e">
            <v>#VALUE!</v>
          </cell>
          <cell r="S144" t="str">
            <v>#Calc</v>
          </cell>
          <cell r="T144" t="e">
            <v>#VALUE!</v>
          </cell>
          <cell r="U144" t="e">
            <v>#VALUE!</v>
          </cell>
        </row>
        <row r="145">
          <cell r="A145" t="e">
            <v>#VALUE!</v>
          </cell>
          <cell r="B145" t="e">
            <v>#VALUE!</v>
          </cell>
          <cell r="C145" t="e">
            <v>#VALUE!</v>
          </cell>
          <cell r="S145" t="str">
            <v>#Calc</v>
          </cell>
          <cell r="T145" t="e">
            <v>#VALUE!</v>
          </cell>
          <cell r="U145" t="e">
            <v>#VALUE!</v>
          </cell>
        </row>
        <row r="146">
          <cell r="A146" t="e">
            <v>#VALUE!</v>
          </cell>
          <cell r="B146" t="e">
            <v>#VALUE!</v>
          </cell>
          <cell r="C146" t="e">
            <v>#VALUE!</v>
          </cell>
          <cell r="S146" t="str">
            <v>#Calc</v>
          </cell>
          <cell r="T146" t="e">
            <v>#VALUE!</v>
          </cell>
          <cell r="U146" t="e">
            <v>#VALUE!</v>
          </cell>
        </row>
        <row r="147">
          <cell r="A147" t="e">
            <v>#VALUE!</v>
          </cell>
          <cell r="B147" t="e">
            <v>#VALUE!</v>
          </cell>
          <cell r="C147" t="e">
            <v>#VALUE!</v>
          </cell>
          <cell r="S147" t="str">
            <v>#Calc</v>
          </cell>
          <cell r="T147" t="e">
            <v>#VALUE!</v>
          </cell>
          <cell r="U147" t="e">
            <v>#VALUE!</v>
          </cell>
        </row>
        <row r="148">
          <cell r="A148" t="e">
            <v>#VALUE!</v>
          </cell>
          <cell r="B148" t="e">
            <v>#VALUE!</v>
          </cell>
          <cell r="C148" t="e">
            <v>#VALUE!</v>
          </cell>
          <cell r="S148" t="str">
            <v>#Calc</v>
          </cell>
          <cell r="T148" t="e">
            <v>#VALUE!</v>
          </cell>
          <cell r="U148" t="e">
            <v>#VALUE!</v>
          </cell>
        </row>
        <row r="149">
          <cell r="A149" t="e">
            <v>#VALUE!</v>
          </cell>
          <cell r="B149" t="e">
            <v>#VALUE!</v>
          </cell>
          <cell r="C149" t="e">
            <v>#VALUE!</v>
          </cell>
          <cell r="S149" t="str">
            <v>#Calc</v>
          </cell>
          <cell r="T149" t="e">
            <v>#VALUE!</v>
          </cell>
          <cell r="U149" t="e">
            <v>#VALUE!</v>
          </cell>
        </row>
        <row r="150">
          <cell r="A150" t="e">
            <v>#VALUE!</v>
          </cell>
          <cell r="B150" t="e">
            <v>#VALUE!</v>
          </cell>
          <cell r="C150" t="e">
            <v>#VALUE!</v>
          </cell>
          <cell r="S150" t="str">
            <v>#Calc</v>
          </cell>
          <cell r="T150" t="e">
            <v>#VALUE!</v>
          </cell>
          <cell r="U150" t="e">
            <v>#VALUE!</v>
          </cell>
        </row>
        <row r="151">
          <cell r="A151" t="e">
            <v>#VALUE!</v>
          </cell>
          <cell r="B151" t="e">
            <v>#VALUE!</v>
          </cell>
          <cell r="C151" t="e">
            <v>#VALUE!</v>
          </cell>
          <cell r="S151" t="str">
            <v>#Calc</v>
          </cell>
          <cell r="T151" t="e">
            <v>#VALUE!</v>
          </cell>
          <cell r="U151" t="e">
            <v>#VALUE!</v>
          </cell>
        </row>
        <row r="152">
          <cell r="A152" t="e">
            <v>#VALUE!</v>
          </cell>
          <cell r="B152" t="e">
            <v>#VALUE!</v>
          </cell>
          <cell r="C152" t="e">
            <v>#VALUE!</v>
          </cell>
          <cell r="S152" t="str">
            <v>#Calc</v>
          </cell>
          <cell r="T152" t="e">
            <v>#VALUE!</v>
          </cell>
          <cell r="U152" t="e">
            <v>#VALUE!</v>
          </cell>
        </row>
        <row r="153">
          <cell r="A153" t="e">
            <v>#VALUE!</v>
          </cell>
          <cell r="B153" t="e">
            <v>#VALUE!</v>
          </cell>
          <cell r="C153" t="e">
            <v>#VALUE!</v>
          </cell>
          <cell r="S153" t="str">
            <v>#Calc</v>
          </cell>
          <cell r="T153" t="e">
            <v>#VALUE!</v>
          </cell>
          <cell r="U153" t="e">
            <v>#VALUE!</v>
          </cell>
        </row>
        <row r="154">
          <cell r="A154" t="e">
            <v>#VALUE!</v>
          </cell>
          <cell r="B154" t="e">
            <v>#VALUE!</v>
          </cell>
          <cell r="C154" t="e">
            <v>#VALUE!</v>
          </cell>
          <cell r="S154" t="str">
            <v>#Calc</v>
          </cell>
          <cell r="T154" t="e">
            <v>#VALUE!</v>
          </cell>
          <cell r="U154" t="e">
            <v>#VALUE!</v>
          </cell>
        </row>
        <row r="155">
          <cell r="A155" t="e">
            <v>#VALUE!</v>
          </cell>
          <cell r="B155" t="e">
            <v>#VALUE!</v>
          </cell>
          <cell r="C155" t="e">
            <v>#VALUE!</v>
          </cell>
          <cell r="S155" t="str">
            <v>#Calc</v>
          </cell>
          <cell r="T155" t="e">
            <v>#VALUE!</v>
          </cell>
          <cell r="U155" t="e">
            <v>#VALUE!</v>
          </cell>
        </row>
        <row r="156">
          <cell r="A156" t="e">
            <v>#VALUE!</v>
          </cell>
          <cell r="B156" t="e">
            <v>#VALUE!</v>
          </cell>
          <cell r="C156" t="e">
            <v>#VALUE!</v>
          </cell>
          <cell r="S156" t="str">
            <v>#Calc</v>
          </cell>
          <cell r="T156" t="e">
            <v>#VALUE!</v>
          </cell>
          <cell r="U156" t="e">
            <v>#VALUE!</v>
          </cell>
        </row>
        <row r="157">
          <cell r="A157" t="e">
            <v>#VALUE!</v>
          </cell>
          <cell r="B157" t="e">
            <v>#VALUE!</v>
          </cell>
          <cell r="C157" t="e">
            <v>#VALUE!</v>
          </cell>
          <cell r="S157" t="str">
            <v>#Calc</v>
          </cell>
          <cell r="T157" t="e">
            <v>#VALUE!</v>
          </cell>
          <cell r="U157" t="e">
            <v>#VALUE!</v>
          </cell>
        </row>
        <row r="158">
          <cell r="A158" t="e">
            <v>#VALUE!</v>
          </cell>
          <cell r="B158" t="e">
            <v>#VALUE!</v>
          </cell>
          <cell r="C158" t="e">
            <v>#VALUE!</v>
          </cell>
          <cell r="S158" t="str">
            <v>#Calc</v>
          </cell>
          <cell r="T158" t="e">
            <v>#VALUE!</v>
          </cell>
          <cell r="U158" t="e">
            <v>#VALUE!</v>
          </cell>
        </row>
        <row r="159">
          <cell r="A159" t="e">
            <v>#VALUE!</v>
          </cell>
          <cell r="B159" t="e">
            <v>#VALUE!</v>
          </cell>
          <cell r="C159" t="e">
            <v>#VALUE!</v>
          </cell>
          <cell r="S159" t="str">
            <v>#Calc</v>
          </cell>
          <cell r="T159" t="e">
            <v>#VALUE!</v>
          </cell>
          <cell r="U159" t="e">
            <v>#VALUE!</v>
          </cell>
        </row>
        <row r="160">
          <cell r="A160" t="e">
            <v>#VALUE!</v>
          </cell>
          <cell r="B160" t="e">
            <v>#VALUE!</v>
          </cell>
          <cell r="C160" t="e">
            <v>#VALUE!</v>
          </cell>
          <cell r="S160" t="str">
            <v>#Calc</v>
          </cell>
          <cell r="T160" t="e">
            <v>#VALUE!</v>
          </cell>
          <cell r="U160" t="e">
            <v>#VALUE!</v>
          </cell>
        </row>
        <row r="161">
          <cell r="A161" t="e">
            <v>#VALUE!</v>
          </cell>
          <cell r="B161" t="e">
            <v>#VALUE!</v>
          </cell>
          <cell r="C161" t="e">
            <v>#VALUE!</v>
          </cell>
          <cell r="S161" t="str">
            <v>#Calc</v>
          </cell>
          <cell r="T161" t="e">
            <v>#VALUE!</v>
          </cell>
          <cell r="U161" t="e">
            <v>#VALUE!</v>
          </cell>
        </row>
        <row r="162">
          <cell r="A162" t="e">
            <v>#VALUE!</v>
          </cell>
          <cell r="B162" t="e">
            <v>#VALUE!</v>
          </cell>
          <cell r="C162" t="e">
            <v>#VALUE!</v>
          </cell>
          <cell r="S162" t="str">
            <v>#Calc</v>
          </cell>
          <cell r="T162" t="e">
            <v>#VALUE!</v>
          </cell>
          <cell r="U162" t="e">
            <v>#VALUE!</v>
          </cell>
        </row>
        <row r="163">
          <cell r="A163" t="e">
            <v>#VALUE!</v>
          </cell>
          <cell r="B163" t="e">
            <v>#VALUE!</v>
          </cell>
          <cell r="C163" t="e">
            <v>#VALUE!</v>
          </cell>
          <cell r="S163" t="str">
            <v>#Calc</v>
          </cell>
          <cell r="T163" t="e">
            <v>#VALUE!</v>
          </cell>
          <cell r="U163" t="e">
            <v>#VALUE!</v>
          </cell>
        </row>
        <row r="164">
          <cell r="A164" t="e">
            <v>#VALUE!</v>
          </cell>
          <cell r="B164" t="e">
            <v>#VALUE!</v>
          </cell>
          <cell r="C164" t="e">
            <v>#VALUE!</v>
          </cell>
          <cell r="S164" t="str">
            <v>#Calc</v>
          </cell>
          <cell r="T164" t="e">
            <v>#VALUE!</v>
          </cell>
          <cell r="U164" t="e">
            <v>#VALUE!</v>
          </cell>
        </row>
        <row r="165">
          <cell r="A165" t="e">
            <v>#VALUE!</v>
          </cell>
          <cell r="B165" t="e">
            <v>#VALUE!</v>
          </cell>
          <cell r="C165" t="e">
            <v>#VALUE!</v>
          </cell>
          <cell r="S165" t="str">
            <v>#Calc</v>
          </cell>
          <cell r="T165" t="e">
            <v>#VALUE!</v>
          </cell>
          <cell r="U165" t="e">
            <v>#VALUE!</v>
          </cell>
        </row>
        <row r="166">
          <cell r="A166" t="e">
            <v>#VALUE!</v>
          </cell>
          <cell r="B166" t="e">
            <v>#VALUE!</v>
          </cell>
          <cell r="C166" t="e">
            <v>#VALUE!</v>
          </cell>
          <cell r="S166" t="str">
            <v>#Calc</v>
          </cell>
          <cell r="T166" t="e">
            <v>#VALUE!</v>
          </cell>
          <cell r="U166" t="e">
            <v>#VALUE!</v>
          </cell>
        </row>
        <row r="167">
          <cell r="A167" t="e">
            <v>#VALUE!</v>
          </cell>
          <cell r="B167" t="e">
            <v>#VALUE!</v>
          </cell>
          <cell r="C167" t="e">
            <v>#VALUE!</v>
          </cell>
          <cell r="S167" t="str">
            <v>#Calc</v>
          </cell>
          <cell r="T167" t="e">
            <v>#VALUE!</v>
          </cell>
          <cell r="U167" t="e">
            <v>#VALUE!</v>
          </cell>
        </row>
        <row r="168">
          <cell r="A168" t="e">
            <v>#VALUE!</v>
          </cell>
          <cell r="B168" t="e">
            <v>#VALUE!</v>
          </cell>
          <cell r="C168" t="e">
            <v>#VALUE!</v>
          </cell>
          <cell r="S168" t="str">
            <v>#Calc</v>
          </cell>
          <cell r="T168" t="e">
            <v>#VALUE!</v>
          </cell>
          <cell r="U168" t="e">
            <v>#VALUE!</v>
          </cell>
        </row>
        <row r="169">
          <cell r="A169" t="e">
            <v>#VALUE!</v>
          </cell>
          <cell r="B169" t="e">
            <v>#VALUE!</v>
          </cell>
          <cell r="C169" t="e">
            <v>#VALUE!</v>
          </cell>
          <cell r="S169" t="str">
            <v>#Calc</v>
          </cell>
          <cell r="T169" t="e">
            <v>#VALUE!</v>
          </cell>
          <cell r="U169" t="e">
            <v>#VALUE!</v>
          </cell>
        </row>
        <row r="170">
          <cell r="A170" t="e">
            <v>#VALUE!</v>
          </cell>
          <cell r="B170" t="e">
            <v>#VALUE!</v>
          </cell>
          <cell r="C170" t="e">
            <v>#VALUE!</v>
          </cell>
          <cell r="S170" t="str">
            <v>#Calc</v>
          </cell>
          <cell r="T170" t="e">
            <v>#VALUE!</v>
          </cell>
          <cell r="U170" t="e">
            <v>#VALUE!</v>
          </cell>
        </row>
        <row r="171">
          <cell r="A171" t="e">
            <v>#VALUE!</v>
          </cell>
          <cell r="B171" t="e">
            <v>#VALUE!</v>
          </cell>
          <cell r="C171" t="e">
            <v>#VALUE!</v>
          </cell>
          <cell r="S171" t="str">
            <v>#Calc</v>
          </cell>
          <cell r="T171" t="e">
            <v>#VALUE!</v>
          </cell>
          <cell r="U171" t="e">
            <v>#VALUE!</v>
          </cell>
        </row>
        <row r="172">
          <cell r="A172" t="e">
            <v>#VALUE!</v>
          </cell>
          <cell r="B172" t="e">
            <v>#VALUE!</v>
          </cell>
          <cell r="C172" t="e">
            <v>#VALUE!</v>
          </cell>
          <cell r="S172" t="str">
            <v>#Calc</v>
          </cell>
          <cell r="T172" t="e">
            <v>#VALUE!</v>
          </cell>
          <cell r="U172" t="e">
            <v>#VALUE!</v>
          </cell>
        </row>
        <row r="173">
          <cell r="A173" t="e">
            <v>#VALUE!</v>
          </cell>
          <cell r="B173" t="e">
            <v>#VALUE!</v>
          </cell>
          <cell r="C173" t="e">
            <v>#VALUE!</v>
          </cell>
          <cell r="S173" t="str">
            <v>#Calc</v>
          </cell>
          <cell r="T173" t="e">
            <v>#VALUE!</v>
          </cell>
          <cell r="U173" t="e">
            <v>#VALUE!</v>
          </cell>
        </row>
        <row r="174">
          <cell r="A174" t="e">
            <v>#VALUE!</v>
          </cell>
          <cell r="B174" t="e">
            <v>#VALUE!</v>
          </cell>
          <cell r="C174" t="e">
            <v>#VALUE!</v>
          </cell>
          <cell r="S174" t="str">
            <v>#Calc</v>
          </cell>
          <cell r="T174" t="e">
            <v>#VALUE!</v>
          </cell>
          <cell r="U174" t="e">
            <v>#VALUE!</v>
          </cell>
        </row>
        <row r="175">
          <cell r="A175" t="e">
            <v>#VALUE!</v>
          </cell>
          <cell r="B175" t="e">
            <v>#VALUE!</v>
          </cell>
          <cell r="C175" t="e">
            <v>#VALUE!</v>
          </cell>
          <cell r="S175" t="str">
            <v>#Calc</v>
          </cell>
          <cell r="T175" t="e">
            <v>#VALUE!</v>
          </cell>
          <cell r="U175" t="e">
            <v>#VALUE!</v>
          </cell>
        </row>
        <row r="176">
          <cell r="A176" t="e">
            <v>#VALUE!</v>
          </cell>
          <cell r="B176" t="e">
            <v>#VALUE!</v>
          </cell>
          <cell r="C176" t="e">
            <v>#VALUE!</v>
          </cell>
          <cell r="S176" t="str">
            <v>#Calc</v>
          </cell>
          <cell r="T176" t="e">
            <v>#VALUE!</v>
          </cell>
          <cell r="U176" t="e">
            <v>#VALUE!</v>
          </cell>
        </row>
        <row r="177">
          <cell r="A177" t="e">
            <v>#VALUE!</v>
          </cell>
          <cell r="B177" t="e">
            <v>#VALUE!</v>
          </cell>
          <cell r="C177" t="e">
            <v>#VALUE!</v>
          </cell>
          <cell r="S177" t="str">
            <v>#Calc</v>
          </cell>
          <cell r="T177" t="e">
            <v>#VALUE!</v>
          </cell>
          <cell r="U177" t="e">
            <v>#VALUE!</v>
          </cell>
        </row>
        <row r="178">
          <cell r="A178" t="e">
            <v>#VALUE!</v>
          </cell>
          <cell r="B178" t="e">
            <v>#VALUE!</v>
          </cell>
          <cell r="C178" t="e">
            <v>#VALUE!</v>
          </cell>
          <cell r="S178" t="str">
            <v>#Calc</v>
          </cell>
          <cell r="T178" t="e">
            <v>#VALUE!</v>
          </cell>
          <cell r="U178" t="e">
            <v>#VALUE!</v>
          </cell>
        </row>
        <row r="179">
          <cell r="A179" t="e">
            <v>#VALUE!</v>
          </cell>
          <cell r="B179" t="e">
            <v>#VALUE!</v>
          </cell>
          <cell r="C179" t="e">
            <v>#VALUE!</v>
          </cell>
          <cell r="S179" t="str">
            <v>#Calc</v>
          </cell>
          <cell r="T179" t="e">
            <v>#VALUE!</v>
          </cell>
          <cell r="U179" t="e">
            <v>#VALUE!</v>
          </cell>
        </row>
        <row r="180">
          <cell r="A180" t="e">
            <v>#VALUE!</v>
          </cell>
          <cell r="B180" t="e">
            <v>#VALUE!</v>
          </cell>
          <cell r="C180" t="e">
            <v>#VALUE!</v>
          </cell>
          <cell r="S180" t="str">
            <v>#Calc</v>
          </cell>
          <cell r="T180" t="e">
            <v>#VALUE!</v>
          </cell>
          <cell r="U180" t="e">
            <v>#VALUE!</v>
          </cell>
        </row>
        <row r="181">
          <cell r="A181" t="e">
            <v>#VALUE!</v>
          </cell>
          <cell r="B181" t="e">
            <v>#VALUE!</v>
          </cell>
          <cell r="C181" t="e">
            <v>#VALUE!</v>
          </cell>
          <cell r="S181" t="str">
            <v>#Calc</v>
          </cell>
          <cell r="T181" t="e">
            <v>#VALUE!</v>
          </cell>
          <cell r="U181" t="e">
            <v>#VALUE!</v>
          </cell>
        </row>
        <row r="182">
          <cell r="A182" t="e">
            <v>#VALUE!</v>
          </cell>
          <cell r="B182" t="e">
            <v>#VALUE!</v>
          </cell>
          <cell r="C182" t="e">
            <v>#VALUE!</v>
          </cell>
          <cell r="S182" t="str">
            <v>#Calc</v>
          </cell>
          <cell r="T182" t="e">
            <v>#VALUE!</v>
          </cell>
          <cell r="U182" t="e">
            <v>#VALUE!</v>
          </cell>
        </row>
        <row r="183">
          <cell r="A183" t="e">
            <v>#VALUE!</v>
          </cell>
          <cell r="B183" t="e">
            <v>#VALUE!</v>
          </cell>
          <cell r="C183" t="e">
            <v>#VALUE!</v>
          </cell>
          <cell r="S183" t="str">
            <v>#Calc</v>
          </cell>
          <cell r="T183" t="e">
            <v>#VALUE!</v>
          </cell>
          <cell r="U183" t="e">
            <v>#VALUE!</v>
          </cell>
        </row>
        <row r="184">
          <cell r="A184" t="e">
            <v>#VALUE!</v>
          </cell>
          <cell r="B184" t="e">
            <v>#VALUE!</v>
          </cell>
          <cell r="C184" t="e">
            <v>#VALUE!</v>
          </cell>
          <cell r="S184" t="str">
            <v>#Calc</v>
          </cell>
          <cell r="T184" t="e">
            <v>#VALUE!</v>
          </cell>
          <cell r="U184" t="e">
            <v>#VALUE!</v>
          </cell>
        </row>
        <row r="185">
          <cell r="A185" t="e">
            <v>#VALUE!</v>
          </cell>
          <cell r="B185" t="e">
            <v>#VALUE!</v>
          </cell>
          <cell r="C185" t="e">
            <v>#VALUE!</v>
          </cell>
          <cell r="S185" t="str">
            <v>#Calc</v>
          </cell>
          <cell r="T185" t="e">
            <v>#VALUE!</v>
          </cell>
          <cell r="U185" t="e">
            <v>#VALUE!</v>
          </cell>
        </row>
        <row r="186">
          <cell r="A186" t="e">
            <v>#VALUE!</v>
          </cell>
          <cell r="B186" t="e">
            <v>#VALUE!</v>
          </cell>
          <cell r="C186" t="e">
            <v>#VALUE!</v>
          </cell>
          <cell r="S186" t="str">
            <v>#Calc</v>
          </cell>
          <cell r="T186" t="e">
            <v>#VALUE!</v>
          </cell>
          <cell r="U186" t="e">
            <v>#VALUE!</v>
          </cell>
        </row>
        <row r="187">
          <cell r="A187" t="e">
            <v>#VALUE!</v>
          </cell>
          <cell r="B187" t="e">
            <v>#VALUE!</v>
          </cell>
          <cell r="C187" t="e">
            <v>#VALUE!</v>
          </cell>
          <cell r="S187" t="str">
            <v>#Calc</v>
          </cell>
          <cell r="T187" t="e">
            <v>#VALUE!</v>
          </cell>
          <cell r="U187" t="e">
            <v>#VALUE!</v>
          </cell>
        </row>
        <row r="188">
          <cell r="A188" t="e">
            <v>#VALUE!</v>
          </cell>
          <cell r="B188" t="e">
            <v>#VALUE!</v>
          </cell>
          <cell r="C188" t="e">
            <v>#VALUE!</v>
          </cell>
          <cell r="S188" t="str">
            <v>#Calc</v>
          </cell>
          <cell r="T188" t="e">
            <v>#VALUE!</v>
          </cell>
          <cell r="U188" t="e">
            <v>#VALUE!</v>
          </cell>
        </row>
        <row r="189">
          <cell r="A189" t="e">
            <v>#VALUE!</v>
          </cell>
          <cell r="B189" t="e">
            <v>#VALUE!</v>
          </cell>
          <cell r="C189" t="e">
            <v>#VALUE!</v>
          </cell>
          <cell r="S189" t="str">
            <v>#Calc</v>
          </cell>
          <cell r="T189" t="e">
            <v>#VALUE!</v>
          </cell>
          <cell r="U189" t="e">
            <v>#VALUE!</v>
          </cell>
        </row>
        <row r="190">
          <cell r="A190" t="e">
            <v>#VALUE!</v>
          </cell>
          <cell r="B190" t="e">
            <v>#VALUE!</v>
          </cell>
          <cell r="C190" t="e">
            <v>#VALUE!</v>
          </cell>
          <cell r="S190" t="str">
            <v>#Calc</v>
          </cell>
          <cell r="T190" t="e">
            <v>#VALUE!</v>
          </cell>
          <cell r="U190" t="e">
            <v>#VALUE!</v>
          </cell>
        </row>
        <row r="191">
          <cell r="A191" t="e">
            <v>#VALUE!</v>
          </cell>
          <cell r="B191" t="e">
            <v>#VALUE!</v>
          </cell>
          <cell r="C191" t="e">
            <v>#VALUE!</v>
          </cell>
          <cell r="S191" t="str">
            <v>#Calc</v>
          </cell>
          <cell r="T191" t="e">
            <v>#VALUE!</v>
          </cell>
          <cell r="U191" t="e">
            <v>#VALUE!</v>
          </cell>
        </row>
        <row r="192">
          <cell r="A192" t="e">
            <v>#VALUE!</v>
          </cell>
          <cell r="B192" t="e">
            <v>#VALUE!</v>
          </cell>
          <cell r="C192" t="e">
            <v>#VALUE!</v>
          </cell>
          <cell r="S192" t="str">
            <v>#Calc</v>
          </cell>
          <cell r="T192" t="e">
            <v>#VALUE!</v>
          </cell>
          <cell r="U192" t="e">
            <v>#VALUE!</v>
          </cell>
        </row>
        <row r="193">
          <cell r="A193" t="e">
            <v>#VALUE!</v>
          </cell>
          <cell r="B193" t="e">
            <v>#VALUE!</v>
          </cell>
          <cell r="C193" t="e">
            <v>#VALUE!</v>
          </cell>
          <cell r="S193" t="str">
            <v>#Calc</v>
          </cell>
          <cell r="T193" t="e">
            <v>#VALUE!</v>
          </cell>
          <cell r="U193" t="e">
            <v>#VALUE!</v>
          </cell>
        </row>
        <row r="194">
          <cell r="A194" t="e">
            <v>#VALUE!</v>
          </cell>
          <cell r="B194" t="e">
            <v>#VALUE!</v>
          </cell>
          <cell r="C194" t="e">
            <v>#VALUE!</v>
          </cell>
          <cell r="S194" t="str">
            <v>#Calc</v>
          </cell>
          <cell r="T194" t="e">
            <v>#VALUE!</v>
          </cell>
          <cell r="U194" t="e">
            <v>#VALUE!</v>
          </cell>
        </row>
        <row r="195">
          <cell r="A195" t="e">
            <v>#VALUE!</v>
          </cell>
          <cell r="B195" t="e">
            <v>#VALUE!</v>
          </cell>
          <cell r="C195" t="e">
            <v>#VALUE!</v>
          </cell>
          <cell r="S195" t="str">
            <v>#Calc</v>
          </cell>
          <cell r="T195" t="e">
            <v>#VALUE!</v>
          </cell>
          <cell r="U195" t="e">
            <v>#VALUE!</v>
          </cell>
        </row>
        <row r="196">
          <cell r="A196" t="e">
            <v>#VALUE!</v>
          </cell>
          <cell r="B196" t="e">
            <v>#VALUE!</v>
          </cell>
          <cell r="C196" t="e">
            <v>#VALUE!</v>
          </cell>
          <cell r="S196" t="str">
            <v>#Calc</v>
          </cell>
          <cell r="T196" t="e">
            <v>#VALUE!</v>
          </cell>
          <cell r="U196" t="e">
            <v>#VALUE!</v>
          </cell>
        </row>
        <row r="197">
          <cell r="A197" t="e">
            <v>#VALUE!</v>
          </cell>
          <cell r="B197" t="e">
            <v>#VALUE!</v>
          </cell>
          <cell r="C197" t="e">
            <v>#VALUE!</v>
          </cell>
          <cell r="S197" t="str">
            <v>#Calc</v>
          </cell>
          <cell r="T197" t="e">
            <v>#VALUE!</v>
          </cell>
          <cell r="U197" t="e">
            <v>#VALUE!</v>
          </cell>
        </row>
        <row r="198">
          <cell r="A198" t="e">
            <v>#VALUE!</v>
          </cell>
          <cell r="B198" t="e">
            <v>#VALUE!</v>
          </cell>
          <cell r="C198" t="e">
            <v>#VALUE!</v>
          </cell>
          <cell r="S198" t="str">
            <v>#Calc</v>
          </cell>
          <cell r="T198" t="e">
            <v>#VALUE!</v>
          </cell>
          <cell r="U198" t="e">
            <v>#VALUE!</v>
          </cell>
        </row>
        <row r="199">
          <cell r="A199" t="e">
            <v>#VALUE!</v>
          </cell>
          <cell r="B199" t="e">
            <v>#VALUE!</v>
          </cell>
          <cell r="C199" t="e">
            <v>#VALUE!</v>
          </cell>
          <cell r="S199" t="str">
            <v>#Calc</v>
          </cell>
          <cell r="T199" t="e">
            <v>#VALUE!</v>
          </cell>
          <cell r="U199" t="e">
            <v>#VALUE!</v>
          </cell>
        </row>
        <row r="200">
          <cell r="A200" t="e">
            <v>#VALUE!</v>
          </cell>
          <cell r="B200" t="e">
            <v>#VALUE!</v>
          </cell>
          <cell r="C200" t="e">
            <v>#VALUE!</v>
          </cell>
          <cell r="S200" t="str">
            <v>#Calc</v>
          </cell>
          <cell r="T200" t="e">
            <v>#VALUE!</v>
          </cell>
          <cell r="U200" t="e">
            <v>#VALUE!</v>
          </cell>
        </row>
        <row r="201">
          <cell r="A201" t="e">
            <v>#VALUE!</v>
          </cell>
          <cell r="B201" t="e">
            <v>#VALUE!</v>
          </cell>
          <cell r="C201" t="e">
            <v>#VALUE!</v>
          </cell>
          <cell r="S201" t="str">
            <v>#Calc</v>
          </cell>
          <cell r="T201" t="e">
            <v>#VALUE!</v>
          </cell>
          <cell r="U201" t="e">
            <v>#VALUE!</v>
          </cell>
        </row>
        <row r="202">
          <cell r="A202" t="e">
            <v>#VALUE!</v>
          </cell>
          <cell r="B202" t="e">
            <v>#VALUE!</v>
          </cell>
          <cell r="C202" t="e">
            <v>#VALUE!</v>
          </cell>
          <cell r="S202" t="str">
            <v>#Calc</v>
          </cell>
          <cell r="T202" t="e">
            <v>#VALUE!</v>
          </cell>
          <cell r="U202" t="e">
            <v>#VALUE!</v>
          </cell>
        </row>
        <row r="203">
          <cell r="A203" t="e">
            <v>#VALUE!</v>
          </cell>
          <cell r="B203" t="e">
            <v>#VALUE!</v>
          </cell>
          <cell r="C203" t="e">
            <v>#VALUE!</v>
          </cell>
          <cell r="S203" t="str">
            <v>#Calc</v>
          </cell>
          <cell r="T203" t="e">
            <v>#VALUE!</v>
          </cell>
          <cell r="U203" t="e">
            <v>#VALUE!</v>
          </cell>
        </row>
        <row r="204">
          <cell r="A204" t="e">
            <v>#VALUE!</v>
          </cell>
          <cell r="B204" t="e">
            <v>#VALUE!</v>
          </cell>
          <cell r="C204" t="e">
            <v>#VALUE!</v>
          </cell>
          <cell r="S204" t="str">
            <v>#Calc</v>
          </cell>
          <cell r="T204" t="e">
            <v>#VALUE!</v>
          </cell>
          <cell r="U204" t="e">
            <v>#VALUE!</v>
          </cell>
        </row>
        <row r="205">
          <cell r="A205" t="e">
            <v>#VALUE!</v>
          </cell>
          <cell r="B205" t="e">
            <v>#VALUE!</v>
          </cell>
          <cell r="C205" t="e">
            <v>#VALUE!</v>
          </cell>
          <cell r="S205" t="str">
            <v>#Calc</v>
          </cell>
          <cell r="T205" t="e">
            <v>#VALUE!</v>
          </cell>
          <cell r="U205" t="e">
            <v>#VALUE!</v>
          </cell>
        </row>
        <row r="206">
          <cell r="A206" t="e">
            <v>#VALUE!</v>
          </cell>
          <cell r="B206" t="e">
            <v>#VALUE!</v>
          </cell>
          <cell r="C206" t="e">
            <v>#VALUE!</v>
          </cell>
          <cell r="S206" t="str">
            <v>#Calc</v>
          </cell>
          <cell r="T206" t="e">
            <v>#VALUE!</v>
          </cell>
          <cell r="U206" t="e">
            <v>#VALUE!</v>
          </cell>
        </row>
        <row r="207">
          <cell r="A207" t="e">
            <v>#VALUE!</v>
          </cell>
          <cell r="B207" t="e">
            <v>#VALUE!</v>
          </cell>
          <cell r="C207" t="e">
            <v>#VALUE!</v>
          </cell>
          <cell r="S207" t="str">
            <v>#Calc</v>
          </cell>
          <cell r="T207" t="e">
            <v>#VALUE!</v>
          </cell>
          <cell r="U207" t="e">
            <v>#VALUE!</v>
          </cell>
        </row>
        <row r="208">
          <cell r="A208" t="e">
            <v>#VALUE!</v>
          </cell>
          <cell r="B208" t="e">
            <v>#VALUE!</v>
          </cell>
          <cell r="C208" t="e">
            <v>#VALUE!</v>
          </cell>
          <cell r="S208" t="str">
            <v>#Calc</v>
          </cell>
          <cell r="T208" t="e">
            <v>#VALUE!</v>
          </cell>
          <cell r="U208" t="e">
            <v>#VALUE!</v>
          </cell>
        </row>
        <row r="209">
          <cell r="A209" t="e">
            <v>#VALUE!</v>
          </cell>
          <cell r="B209" t="e">
            <v>#VALUE!</v>
          </cell>
          <cell r="C209" t="e">
            <v>#VALUE!</v>
          </cell>
          <cell r="S209" t="str">
            <v>#Calc</v>
          </cell>
          <cell r="T209" t="e">
            <v>#VALUE!</v>
          </cell>
          <cell r="U209" t="e">
            <v>#VALUE!</v>
          </cell>
        </row>
        <row r="210">
          <cell r="A210" t="e">
            <v>#VALUE!</v>
          </cell>
          <cell r="B210" t="e">
            <v>#VALUE!</v>
          </cell>
          <cell r="C210" t="e">
            <v>#VALUE!</v>
          </cell>
          <cell r="S210" t="str">
            <v>#Calc</v>
          </cell>
          <cell r="T210" t="e">
            <v>#VALUE!</v>
          </cell>
          <cell r="U210" t="e">
            <v>#VALUE!</v>
          </cell>
        </row>
        <row r="211">
          <cell r="A211" t="e">
            <v>#VALUE!</v>
          </cell>
          <cell r="B211" t="e">
            <v>#VALUE!</v>
          </cell>
          <cell r="C211" t="e">
            <v>#VALUE!</v>
          </cell>
          <cell r="S211" t="str">
            <v>#Calc</v>
          </cell>
          <cell r="T211" t="e">
            <v>#VALUE!</v>
          </cell>
          <cell r="U211" t="e">
            <v>#VALUE!</v>
          </cell>
        </row>
        <row r="212">
          <cell r="A212" t="e">
            <v>#VALUE!</v>
          </cell>
          <cell r="B212" t="e">
            <v>#VALUE!</v>
          </cell>
          <cell r="C212" t="e">
            <v>#VALUE!</v>
          </cell>
          <cell r="S212" t="str">
            <v>#Calc</v>
          </cell>
          <cell r="T212" t="e">
            <v>#VALUE!</v>
          </cell>
          <cell r="U212" t="e">
            <v>#VALUE!</v>
          </cell>
        </row>
        <row r="213">
          <cell r="A213" t="e">
            <v>#VALUE!</v>
          </cell>
          <cell r="B213" t="e">
            <v>#VALUE!</v>
          </cell>
          <cell r="C213" t="e">
            <v>#VALUE!</v>
          </cell>
          <cell r="S213" t="str">
            <v>#Calc</v>
          </cell>
          <cell r="T213" t="e">
            <v>#VALUE!</v>
          </cell>
          <cell r="U213" t="e">
            <v>#VALUE!</v>
          </cell>
        </row>
        <row r="214">
          <cell r="A214" t="e">
            <v>#VALUE!</v>
          </cell>
          <cell r="B214" t="e">
            <v>#VALUE!</v>
          </cell>
          <cell r="C214" t="e">
            <v>#VALUE!</v>
          </cell>
          <cell r="S214" t="str">
            <v>#Calc</v>
          </cell>
          <cell r="T214" t="e">
            <v>#VALUE!</v>
          </cell>
          <cell r="U214" t="e">
            <v>#VALUE!</v>
          </cell>
        </row>
        <row r="215">
          <cell r="A215" t="e">
            <v>#VALUE!</v>
          </cell>
          <cell r="B215" t="e">
            <v>#VALUE!</v>
          </cell>
          <cell r="C215" t="e">
            <v>#VALUE!</v>
          </cell>
          <cell r="S215" t="str">
            <v>#Calc</v>
          </cell>
          <cell r="T215" t="e">
            <v>#VALUE!</v>
          </cell>
          <cell r="U215" t="e">
            <v>#VALUE!</v>
          </cell>
        </row>
        <row r="216">
          <cell r="A216" t="e">
            <v>#VALUE!</v>
          </cell>
          <cell r="B216" t="e">
            <v>#VALUE!</v>
          </cell>
          <cell r="C216" t="e">
            <v>#VALUE!</v>
          </cell>
          <cell r="S216" t="str">
            <v>#Calc</v>
          </cell>
          <cell r="T216" t="e">
            <v>#VALUE!</v>
          </cell>
          <cell r="U216" t="e">
            <v>#VALUE!</v>
          </cell>
        </row>
        <row r="217">
          <cell r="A217" t="e">
            <v>#VALUE!</v>
          </cell>
          <cell r="B217" t="e">
            <v>#VALUE!</v>
          </cell>
          <cell r="C217" t="e">
            <v>#VALUE!</v>
          </cell>
          <cell r="S217" t="str">
            <v>#Calc</v>
          </cell>
          <cell r="T217" t="e">
            <v>#VALUE!</v>
          </cell>
          <cell r="U217" t="e">
            <v>#VALUE!</v>
          </cell>
        </row>
        <row r="218">
          <cell r="A218" t="e">
            <v>#VALUE!</v>
          </cell>
          <cell r="B218" t="e">
            <v>#VALUE!</v>
          </cell>
          <cell r="C218" t="e">
            <v>#VALUE!</v>
          </cell>
          <cell r="S218" t="str">
            <v>#Calc</v>
          </cell>
          <cell r="T218" t="e">
            <v>#VALUE!</v>
          </cell>
          <cell r="U218" t="e">
            <v>#VALUE!</v>
          </cell>
        </row>
        <row r="219">
          <cell r="A219" t="e">
            <v>#VALUE!</v>
          </cell>
          <cell r="B219" t="e">
            <v>#VALUE!</v>
          </cell>
          <cell r="C219" t="e">
            <v>#VALUE!</v>
          </cell>
          <cell r="S219" t="str">
            <v>#Calc</v>
          </cell>
          <cell r="T219" t="e">
            <v>#VALUE!</v>
          </cell>
          <cell r="U219" t="e">
            <v>#VALUE!</v>
          </cell>
        </row>
        <row r="220">
          <cell r="A220" t="e">
            <v>#VALUE!</v>
          </cell>
          <cell r="B220" t="e">
            <v>#VALUE!</v>
          </cell>
          <cell r="C220" t="e">
            <v>#VALUE!</v>
          </cell>
          <cell r="S220" t="str">
            <v>#Calc</v>
          </cell>
          <cell r="T220" t="e">
            <v>#VALUE!</v>
          </cell>
          <cell r="U220" t="e">
            <v>#VALUE!</v>
          </cell>
        </row>
        <row r="221">
          <cell r="A221" t="e">
            <v>#VALUE!</v>
          </cell>
          <cell r="B221" t="e">
            <v>#VALUE!</v>
          </cell>
          <cell r="C221" t="e">
            <v>#VALUE!</v>
          </cell>
          <cell r="S221" t="str">
            <v>#Calc</v>
          </cell>
          <cell r="T221" t="e">
            <v>#VALUE!</v>
          </cell>
          <cell r="U221" t="e">
            <v>#VALUE!</v>
          </cell>
        </row>
        <row r="222">
          <cell r="A222" t="e">
            <v>#VALUE!</v>
          </cell>
          <cell r="B222" t="e">
            <v>#VALUE!</v>
          </cell>
          <cell r="C222" t="e">
            <v>#VALUE!</v>
          </cell>
          <cell r="S222" t="str">
            <v>#Calc</v>
          </cell>
          <cell r="T222" t="e">
            <v>#VALUE!</v>
          </cell>
          <cell r="U222" t="e">
            <v>#VALUE!</v>
          </cell>
        </row>
        <row r="223">
          <cell r="A223" t="e">
            <v>#VALUE!</v>
          </cell>
          <cell r="B223" t="e">
            <v>#VALUE!</v>
          </cell>
          <cell r="C223" t="e">
            <v>#VALUE!</v>
          </cell>
          <cell r="S223" t="str">
            <v>#Calc</v>
          </cell>
          <cell r="T223" t="e">
            <v>#VALUE!</v>
          </cell>
          <cell r="U223" t="e">
            <v>#VALUE!</v>
          </cell>
        </row>
        <row r="224">
          <cell r="A224" t="e">
            <v>#VALUE!</v>
          </cell>
          <cell r="B224" t="e">
            <v>#VALUE!</v>
          </cell>
          <cell r="C224" t="e">
            <v>#VALUE!</v>
          </cell>
          <cell r="S224" t="str">
            <v>#Calc</v>
          </cell>
          <cell r="T224" t="e">
            <v>#VALUE!</v>
          </cell>
          <cell r="U224" t="e">
            <v>#VALUE!</v>
          </cell>
        </row>
        <row r="225">
          <cell r="A225" t="e">
            <v>#VALUE!</v>
          </cell>
          <cell r="B225" t="e">
            <v>#VALUE!</v>
          </cell>
          <cell r="C225" t="e">
            <v>#VALUE!</v>
          </cell>
          <cell r="S225" t="str">
            <v>#Calc</v>
          </cell>
          <cell r="T225" t="e">
            <v>#VALUE!</v>
          </cell>
          <cell r="U225" t="e">
            <v>#VALUE!</v>
          </cell>
        </row>
        <row r="226">
          <cell r="A226" t="e">
            <v>#VALUE!</v>
          </cell>
          <cell r="B226" t="e">
            <v>#VALUE!</v>
          </cell>
          <cell r="C226" t="e">
            <v>#VALUE!</v>
          </cell>
          <cell r="S226" t="str">
            <v>#Calc</v>
          </cell>
          <cell r="T226" t="e">
            <v>#VALUE!</v>
          </cell>
          <cell r="U226" t="e">
            <v>#VALUE!</v>
          </cell>
        </row>
        <row r="227">
          <cell r="A227" t="e">
            <v>#VALUE!</v>
          </cell>
          <cell r="B227" t="e">
            <v>#VALUE!</v>
          </cell>
          <cell r="C227" t="e">
            <v>#VALUE!</v>
          </cell>
          <cell r="S227" t="str">
            <v>#Calc</v>
          </cell>
          <cell r="T227" t="e">
            <v>#VALUE!</v>
          </cell>
          <cell r="U227" t="e">
            <v>#VALUE!</v>
          </cell>
        </row>
        <row r="228">
          <cell r="A228" t="e">
            <v>#VALUE!</v>
          </cell>
          <cell r="B228" t="e">
            <v>#VALUE!</v>
          </cell>
          <cell r="C228" t="e">
            <v>#VALUE!</v>
          </cell>
          <cell r="S228" t="str">
            <v>#Calc</v>
          </cell>
          <cell r="T228" t="e">
            <v>#VALUE!</v>
          </cell>
          <cell r="U228" t="e">
            <v>#VALUE!</v>
          </cell>
        </row>
        <row r="229">
          <cell r="A229" t="e">
            <v>#VALUE!</v>
          </cell>
          <cell r="B229" t="e">
            <v>#VALUE!</v>
          </cell>
          <cell r="C229" t="e">
            <v>#VALUE!</v>
          </cell>
          <cell r="S229" t="str">
            <v>#Calc</v>
          </cell>
          <cell r="T229" t="e">
            <v>#VALUE!</v>
          </cell>
          <cell r="U229" t="e">
            <v>#VALUE!</v>
          </cell>
        </row>
        <row r="230">
          <cell r="A230" t="e">
            <v>#VALUE!</v>
          </cell>
          <cell r="B230" t="e">
            <v>#VALUE!</v>
          </cell>
          <cell r="C230" t="e">
            <v>#VALUE!</v>
          </cell>
          <cell r="S230" t="str">
            <v>#Calc</v>
          </cell>
          <cell r="T230" t="e">
            <v>#VALUE!</v>
          </cell>
          <cell r="U230" t="e">
            <v>#VALUE!</v>
          </cell>
        </row>
        <row r="231">
          <cell r="A231" t="e">
            <v>#VALUE!</v>
          </cell>
          <cell r="B231" t="e">
            <v>#VALUE!</v>
          </cell>
          <cell r="C231" t="e">
            <v>#VALUE!</v>
          </cell>
          <cell r="S231" t="str">
            <v>#Calc</v>
          </cell>
          <cell r="T231" t="e">
            <v>#VALUE!</v>
          </cell>
          <cell r="U231" t="e">
            <v>#VALUE!</v>
          </cell>
        </row>
        <row r="232">
          <cell r="A232" t="e">
            <v>#VALUE!</v>
          </cell>
          <cell r="B232" t="e">
            <v>#VALUE!</v>
          </cell>
          <cell r="C232" t="e">
            <v>#VALUE!</v>
          </cell>
          <cell r="S232" t="str">
            <v>#Calc</v>
          </cell>
          <cell r="T232" t="e">
            <v>#VALUE!</v>
          </cell>
          <cell r="U232" t="e">
            <v>#VALUE!</v>
          </cell>
        </row>
        <row r="233">
          <cell r="A233" t="e">
            <v>#VALUE!</v>
          </cell>
          <cell r="B233" t="e">
            <v>#VALUE!</v>
          </cell>
          <cell r="C233" t="e">
            <v>#VALUE!</v>
          </cell>
          <cell r="S233" t="str">
            <v>#Calc</v>
          </cell>
          <cell r="T233" t="e">
            <v>#VALUE!</v>
          </cell>
          <cell r="U233" t="e">
            <v>#VALUE!</v>
          </cell>
        </row>
        <row r="234">
          <cell r="A234" t="e">
            <v>#VALUE!</v>
          </cell>
          <cell r="B234" t="e">
            <v>#VALUE!</v>
          </cell>
          <cell r="C234" t="e">
            <v>#VALUE!</v>
          </cell>
          <cell r="S234" t="str">
            <v>#Calc</v>
          </cell>
          <cell r="T234" t="e">
            <v>#VALUE!</v>
          </cell>
          <cell r="U234" t="e">
            <v>#VALUE!</v>
          </cell>
        </row>
        <row r="235">
          <cell r="A235" t="e">
            <v>#VALUE!</v>
          </cell>
          <cell r="B235" t="e">
            <v>#VALUE!</v>
          </cell>
          <cell r="C235" t="e">
            <v>#VALUE!</v>
          </cell>
          <cell r="S235" t="str">
            <v>#Calc</v>
          </cell>
          <cell r="T235" t="e">
            <v>#VALUE!</v>
          </cell>
          <cell r="U235" t="e">
            <v>#VALUE!</v>
          </cell>
        </row>
        <row r="236">
          <cell r="A236" t="e">
            <v>#VALUE!</v>
          </cell>
          <cell r="B236" t="e">
            <v>#VALUE!</v>
          </cell>
          <cell r="C236" t="e">
            <v>#VALUE!</v>
          </cell>
          <cell r="S236" t="str">
            <v>#Calc</v>
          </cell>
          <cell r="T236" t="e">
            <v>#VALUE!</v>
          </cell>
          <cell r="U236" t="e">
            <v>#VALUE!</v>
          </cell>
        </row>
        <row r="237">
          <cell r="A237" t="e">
            <v>#VALUE!</v>
          </cell>
          <cell r="B237" t="e">
            <v>#VALUE!</v>
          </cell>
          <cell r="C237" t="e">
            <v>#VALUE!</v>
          </cell>
          <cell r="S237" t="str">
            <v>#Calc</v>
          </cell>
          <cell r="T237" t="e">
            <v>#VALUE!</v>
          </cell>
          <cell r="U237" t="e">
            <v>#VALUE!</v>
          </cell>
        </row>
        <row r="238">
          <cell r="A238" t="e">
            <v>#VALUE!</v>
          </cell>
          <cell r="B238" t="e">
            <v>#VALUE!</v>
          </cell>
          <cell r="C238" t="e">
            <v>#VALUE!</v>
          </cell>
          <cell r="S238" t="str">
            <v>#Calc</v>
          </cell>
          <cell r="T238" t="e">
            <v>#VALUE!</v>
          </cell>
          <cell r="U238" t="e">
            <v>#VALUE!</v>
          </cell>
        </row>
        <row r="239">
          <cell r="A239" t="e">
            <v>#VALUE!</v>
          </cell>
          <cell r="B239" t="e">
            <v>#VALUE!</v>
          </cell>
          <cell r="C239" t="e">
            <v>#VALUE!</v>
          </cell>
          <cell r="S239" t="str">
            <v>#Calc</v>
          </cell>
          <cell r="T239" t="e">
            <v>#VALUE!</v>
          </cell>
          <cell r="U239" t="e">
            <v>#VALUE!</v>
          </cell>
        </row>
        <row r="240">
          <cell r="A240" t="e">
            <v>#VALUE!</v>
          </cell>
          <cell r="B240" t="e">
            <v>#VALUE!</v>
          </cell>
          <cell r="C240" t="e">
            <v>#VALUE!</v>
          </cell>
          <cell r="S240" t="str">
            <v>#Calc</v>
          </cell>
          <cell r="T240" t="e">
            <v>#VALUE!</v>
          </cell>
          <cell r="U240" t="e">
            <v>#VALUE!</v>
          </cell>
        </row>
        <row r="241">
          <cell r="A241" t="e">
            <v>#VALUE!</v>
          </cell>
          <cell r="B241" t="e">
            <v>#VALUE!</v>
          </cell>
          <cell r="C241" t="e">
            <v>#VALUE!</v>
          </cell>
          <cell r="S241" t="str">
            <v>#Calc</v>
          </cell>
          <cell r="T241" t="e">
            <v>#VALUE!</v>
          </cell>
          <cell r="U241" t="e">
            <v>#VALUE!</v>
          </cell>
        </row>
        <row r="242">
          <cell r="A242" t="e">
            <v>#VALUE!</v>
          </cell>
          <cell r="B242" t="e">
            <v>#VALUE!</v>
          </cell>
          <cell r="C242" t="e">
            <v>#VALUE!</v>
          </cell>
          <cell r="S242" t="str">
            <v>#Calc</v>
          </cell>
          <cell r="T242" t="e">
            <v>#VALUE!</v>
          </cell>
          <cell r="U242" t="e">
            <v>#VALUE!</v>
          </cell>
        </row>
        <row r="243">
          <cell r="A243" t="e">
            <v>#VALUE!</v>
          </cell>
          <cell r="B243" t="e">
            <v>#VALUE!</v>
          </cell>
          <cell r="C243" t="e">
            <v>#VALUE!</v>
          </cell>
          <cell r="S243" t="str">
            <v>#Calc</v>
          </cell>
          <cell r="T243" t="e">
            <v>#VALUE!</v>
          </cell>
          <cell r="U243" t="e">
            <v>#VALUE!</v>
          </cell>
        </row>
        <row r="244">
          <cell r="A244" t="e">
            <v>#VALUE!</v>
          </cell>
          <cell r="B244" t="e">
            <v>#VALUE!</v>
          </cell>
          <cell r="C244" t="e">
            <v>#VALUE!</v>
          </cell>
          <cell r="S244" t="str">
            <v>#Calc</v>
          </cell>
          <cell r="T244" t="e">
            <v>#VALUE!</v>
          </cell>
          <cell r="U244" t="e">
            <v>#VALUE!</v>
          </cell>
        </row>
        <row r="245">
          <cell r="A245" t="e">
            <v>#VALUE!</v>
          </cell>
          <cell r="B245" t="e">
            <v>#VALUE!</v>
          </cell>
          <cell r="C245" t="e">
            <v>#VALUE!</v>
          </cell>
          <cell r="S245" t="str">
            <v>#Calc</v>
          </cell>
          <cell r="T245" t="e">
            <v>#VALUE!</v>
          </cell>
          <cell r="U245" t="e">
            <v>#VALUE!</v>
          </cell>
        </row>
        <row r="246">
          <cell r="A246" t="e">
            <v>#VALUE!</v>
          </cell>
          <cell r="B246" t="e">
            <v>#VALUE!</v>
          </cell>
          <cell r="C246" t="e">
            <v>#VALUE!</v>
          </cell>
          <cell r="S246" t="str">
            <v>#Calc</v>
          </cell>
          <cell r="T246" t="e">
            <v>#VALUE!</v>
          </cell>
          <cell r="U246" t="e">
            <v>#VALUE!</v>
          </cell>
        </row>
        <row r="247">
          <cell r="A247" t="e">
            <v>#VALUE!</v>
          </cell>
          <cell r="B247" t="e">
            <v>#VALUE!</v>
          </cell>
          <cell r="C247" t="e">
            <v>#VALUE!</v>
          </cell>
          <cell r="S247" t="str">
            <v>#Calc</v>
          </cell>
          <cell r="T247" t="e">
            <v>#VALUE!</v>
          </cell>
          <cell r="U247" t="e">
            <v>#VALUE!</v>
          </cell>
        </row>
        <row r="248">
          <cell r="A248" t="e">
            <v>#VALUE!</v>
          </cell>
          <cell r="B248" t="e">
            <v>#VALUE!</v>
          </cell>
          <cell r="C248" t="e">
            <v>#VALUE!</v>
          </cell>
          <cell r="S248" t="str">
            <v>#Calc</v>
          </cell>
          <cell r="T248" t="e">
            <v>#VALUE!</v>
          </cell>
          <cell r="U248" t="e">
            <v>#VALUE!</v>
          </cell>
        </row>
        <row r="249">
          <cell r="A249" t="e">
            <v>#VALUE!</v>
          </cell>
          <cell r="B249" t="e">
            <v>#VALUE!</v>
          </cell>
          <cell r="C249" t="e">
            <v>#VALUE!</v>
          </cell>
          <cell r="S249" t="str">
            <v>#Calc</v>
          </cell>
          <cell r="T249" t="e">
            <v>#VALUE!</v>
          </cell>
          <cell r="U249" t="e">
            <v>#VALUE!</v>
          </cell>
        </row>
        <row r="250">
          <cell r="A250" t="e">
            <v>#VALUE!</v>
          </cell>
          <cell r="B250" t="e">
            <v>#VALUE!</v>
          </cell>
          <cell r="C250" t="e">
            <v>#VALUE!</v>
          </cell>
          <cell r="S250" t="str">
            <v>#Calc</v>
          </cell>
          <cell r="T250" t="e">
            <v>#VALUE!</v>
          </cell>
          <cell r="U250" t="e">
            <v>#VALUE!</v>
          </cell>
        </row>
        <row r="251">
          <cell r="A251" t="e">
            <v>#VALUE!</v>
          </cell>
          <cell r="B251" t="e">
            <v>#VALUE!</v>
          </cell>
          <cell r="C251" t="e">
            <v>#VALUE!</v>
          </cell>
          <cell r="S251" t="str">
            <v>#Calc</v>
          </cell>
          <cell r="T251" t="e">
            <v>#VALUE!</v>
          </cell>
          <cell r="U251" t="e">
            <v>#VALUE!</v>
          </cell>
        </row>
        <row r="252">
          <cell r="A252" t="e">
            <v>#VALUE!</v>
          </cell>
          <cell r="B252" t="e">
            <v>#VALUE!</v>
          </cell>
          <cell r="C252" t="e">
            <v>#VALUE!</v>
          </cell>
          <cell r="S252" t="str">
            <v>#Calc</v>
          </cell>
          <cell r="T252" t="e">
            <v>#VALUE!</v>
          </cell>
          <cell r="U252" t="e">
            <v>#VALUE!</v>
          </cell>
        </row>
        <row r="253">
          <cell r="A253" t="e">
            <v>#VALUE!</v>
          </cell>
          <cell r="B253" t="e">
            <v>#VALUE!</v>
          </cell>
          <cell r="C253" t="e">
            <v>#VALUE!</v>
          </cell>
          <cell r="S253" t="str">
            <v>#Calc</v>
          </cell>
          <cell r="T253" t="e">
            <v>#VALUE!</v>
          </cell>
          <cell r="U253" t="e">
            <v>#VALUE!</v>
          </cell>
        </row>
        <row r="254">
          <cell r="A254" t="e">
            <v>#VALUE!</v>
          </cell>
          <cell r="B254" t="e">
            <v>#VALUE!</v>
          </cell>
          <cell r="C254" t="e">
            <v>#VALUE!</v>
          </cell>
          <cell r="S254" t="str">
            <v>#Calc</v>
          </cell>
          <cell r="T254" t="e">
            <v>#VALUE!</v>
          </cell>
          <cell r="U254" t="e">
            <v>#VALUE!</v>
          </cell>
        </row>
        <row r="255">
          <cell r="A255" t="e">
            <v>#VALUE!</v>
          </cell>
          <cell r="B255" t="e">
            <v>#VALUE!</v>
          </cell>
          <cell r="C255" t="e">
            <v>#VALUE!</v>
          </cell>
          <cell r="S255" t="str">
            <v>#Calc</v>
          </cell>
          <cell r="T255" t="e">
            <v>#VALUE!</v>
          </cell>
          <cell r="U255" t="e">
            <v>#VALUE!</v>
          </cell>
        </row>
        <row r="256">
          <cell r="A256" t="e">
            <v>#VALUE!</v>
          </cell>
          <cell r="B256" t="e">
            <v>#VALUE!</v>
          </cell>
          <cell r="C256" t="e">
            <v>#VALUE!</v>
          </cell>
          <cell r="S256" t="str">
            <v>#Calc</v>
          </cell>
          <cell r="T256" t="e">
            <v>#VALUE!</v>
          </cell>
          <cell r="U256" t="e">
            <v>#VALUE!</v>
          </cell>
        </row>
        <row r="257">
          <cell r="A257" t="e">
            <v>#VALUE!</v>
          </cell>
          <cell r="B257" t="e">
            <v>#VALUE!</v>
          </cell>
          <cell r="C257" t="e">
            <v>#VALUE!</v>
          </cell>
          <cell r="S257" t="str">
            <v>#Calc</v>
          </cell>
          <cell r="T257" t="e">
            <v>#VALUE!</v>
          </cell>
          <cell r="U257" t="e">
            <v>#VALUE!</v>
          </cell>
        </row>
        <row r="258">
          <cell r="A258" t="e">
            <v>#VALUE!</v>
          </cell>
          <cell r="B258" t="e">
            <v>#VALUE!</v>
          </cell>
          <cell r="C258" t="e">
            <v>#VALUE!</v>
          </cell>
          <cell r="S258" t="str">
            <v>#Calc</v>
          </cell>
          <cell r="T258" t="e">
            <v>#VALUE!</v>
          </cell>
          <cell r="U258" t="e">
            <v>#VALUE!</v>
          </cell>
        </row>
        <row r="259">
          <cell r="A259" t="e">
            <v>#VALUE!</v>
          </cell>
          <cell r="B259" t="e">
            <v>#VALUE!</v>
          </cell>
          <cell r="C259" t="e">
            <v>#VALUE!</v>
          </cell>
          <cell r="S259" t="str">
            <v>#Calc</v>
          </cell>
          <cell r="T259" t="e">
            <v>#VALUE!</v>
          </cell>
          <cell r="U259" t="e">
            <v>#VALUE!</v>
          </cell>
        </row>
        <row r="260">
          <cell r="A260" t="e">
            <v>#VALUE!</v>
          </cell>
          <cell r="B260" t="e">
            <v>#VALUE!</v>
          </cell>
          <cell r="C260" t="e">
            <v>#VALUE!</v>
          </cell>
          <cell r="S260" t="str">
            <v>#Calc</v>
          </cell>
          <cell r="T260" t="e">
            <v>#VALUE!</v>
          </cell>
          <cell r="U260" t="e">
            <v>#VALUE!</v>
          </cell>
        </row>
        <row r="261">
          <cell r="A261" t="e">
            <v>#VALUE!</v>
          </cell>
          <cell r="B261" t="e">
            <v>#VALUE!</v>
          </cell>
          <cell r="C261" t="e">
            <v>#VALUE!</v>
          </cell>
          <cell r="S261" t="str">
            <v>#Calc</v>
          </cell>
          <cell r="T261" t="e">
            <v>#VALUE!</v>
          </cell>
          <cell r="U261" t="e">
            <v>#VALUE!</v>
          </cell>
        </row>
        <row r="262">
          <cell r="A262" t="e">
            <v>#VALUE!</v>
          </cell>
          <cell r="B262" t="e">
            <v>#VALUE!</v>
          </cell>
          <cell r="C262" t="e">
            <v>#VALUE!</v>
          </cell>
          <cell r="S262" t="str">
            <v>#Calc</v>
          </cell>
          <cell r="T262" t="e">
            <v>#VALUE!</v>
          </cell>
          <cell r="U262" t="e">
            <v>#VALUE!</v>
          </cell>
        </row>
        <row r="263">
          <cell r="A263" t="e">
            <v>#VALUE!</v>
          </cell>
          <cell r="B263" t="e">
            <v>#VALUE!</v>
          </cell>
          <cell r="C263" t="e">
            <v>#VALUE!</v>
          </cell>
          <cell r="S263" t="str">
            <v>#Calc</v>
          </cell>
          <cell r="T263" t="e">
            <v>#VALUE!</v>
          </cell>
          <cell r="U263" t="e">
            <v>#VALUE!</v>
          </cell>
        </row>
        <row r="264">
          <cell r="A264" t="e">
            <v>#VALUE!</v>
          </cell>
          <cell r="B264" t="e">
            <v>#VALUE!</v>
          </cell>
          <cell r="C264" t="e">
            <v>#VALUE!</v>
          </cell>
          <cell r="S264" t="str">
            <v>#Calc</v>
          </cell>
          <cell r="T264" t="e">
            <v>#VALUE!</v>
          </cell>
          <cell r="U264" t="e">
            <v>#VALUE!</v>
          </cell>
        </row>
        <row r="265">
          <cell r="A265" t="e">
            <v>#VALUE!</v>
          </cell>
          <cell r="B265" t="e">
            <v>#VALUE!</v>
          </cell>
          <cell r="C265" t="e">
            <v>#VALUE!</v>
          </cell>
          <cell r="S265" t="str">
            <v>#Calc</v>
          </cell>
          <cell r="T265" t="e">
            <v>#VALUE!</v>
          </cell>
          <cell r="U265" t="e">
            <v>#VALUE!</v>
          </cell>
        </row>
        <row r="266">
          <cell r="A266" t="e">
            <v>#VALUE!</v>
          </cell>
          <cell r="B266" t="e">
            <v>#VALUE!</v>
          </cell>
          <cell r="C266" t="e">
            <v>#VALUE!</v>
          </cell>
          <cell r="S266" t="str">
            <v>#Calc</v>
          </cell>
          <cell r="T266" t="e">
            <v>#VALUE!</v>
          </cell>
          <cell r="U266" t="e">
            <v>#VALUE!</v>
          </cell>
        </row>
        <row r="267">
          <cell r="A267" t="e">
            <v>#VALUE!</v>
          </cell>
          <cell r="B267" t="e">
            <v>#VALUE!</v>
          </cell>
          <cell r="C267" t="e">
            <v>#VALUE!</v>
          </cell>
          <cell r="S267" t="str">
            <v>#Calc</v>
          </cell>
          <cell r="T267" t="e">
            <v>#VALUE!</v>
          </cell>
          <cell r="U267" t="e">
            <v>#VALUE!</v>
          </cell>
        </row>
        <row r="268">
          <cell r="A268" t="e">
            <v>#VALUE!</v>
          </cell>
          <cell r="B268" t="e">
            <v>#VALUE!</v>
          </cell>
          <cell r="C268" t="e">
            <v>#VALUE!</v>
          </cell>
          <cell r="S268" t="str">
            <v>#Calc</v>
          </cell>
          <cell r="T268" t="e">
            <v>#VALUE!</v>
          </cell>
          <cell r="U268" t="e">
            <v>#VALUE!</v>
          </cell>
        </row>
        <row r="269">
          <cell r="A269" t="e">
            <v>#VALUE!</v>
          </cell>
          <cell r="B269" t="e">
            <v>#VALUE!</v>
          </cell>
          <cell r="C269" t="e">
            <v>#VALUE!</v>
          </cell>
          <cell r="S269" t="str">
            <v>#Calc</v>
          </cell>
          <cell r="T269" t="e">
            <v>#VALUE!</v>
          </cell>
          <cell r="U269" t="e">
            <v>#VALUE!</v>
          </cell>
        </row>
        <row r="270">
          <cell r="A270" t="e">
            <v>#VALUE!</v>
          </cell>
          <cell r="B270" t="e">
            <v>#VALUE!</v>
          </cell>
          <cell r="C270" t="e">
            <v>#VALUE!</v>
          </cell>
          <cell r="S270" t="str">
            <v>#Calc</v>
          </cell>
          <cell r="T270" t="e">
            <v>#VALUE!</v>
          </cell>
          <cell r="U270" t="e">
            <v>#VALUE!</v>
          </cell>
        </row>
        <row r="271">
          <cell r="A271" t="e">
            <v>#VALUE!</v>
          </cell>
          <cell r="B271" t="e">
            <v>#VALUE!</v>
          </cell>
          <cell r="C271" t="e">
            <v>#VALUE!</v>
          </cell>
          <cell r="S271" t="str">
            <v>#Calc</v>
          </cell>
          <cell r="T271" t="e">
            <v>#VALUE!</v>
          </cell>
          <cell r="U271" t="e">
            <v>#VALUE!</v>
          </cell>
        </row>
        <row r="272">
          <cell r="A272" t="e">
            <v>#VALUE!</v>
          </cell>
          <cell r="B272" t="e">
            <v>#VALUE!</v>
          </cell>
          <cell r="C272" t="e">
            <v>#VALUE!</v>
          </cell>
          <cell r="S272" t="str">
            <v>#Calc</v>
          </cell>
          <cell r="T272" t="e">
            <v>#VALUE!</v>
          </cell>
          <cell r="U272" t="e">
            <v>#VALUE!</v>
          </cell>
        </row>
        <row r="273">
          <cell r="A273" t="e">
            <v>#VALUE!</v>
          </cell>
          <cell r="B273" t="e">
            <v>#VALUE!</v>
          </cell>
          <cell r="C273" t="e">
            <v>#VALUE!</v>
          </cell>
          <cell r="S273" t="str">
            <v>#Calc</v>
          </cell>
          <cell r="T273" t="e">
            <v>#VALUE!</v>
          </cell>
          <cell r="U273" t="e">
            <v>#VALUE!</v>
          </cell>
        </row>
        <row r="274">
          <cell r="A274" t="e">
            <v>#VALUE!</v>
          </cell>
          <cell r="B274" t="e">
            <v>#VALUE!</v>
          </cell>
          <cell r="C274" t="e">
            <v>#VALUE!</v>
          </cell>
          <cell r="S274" t="str">
            <v>#Calc</v>
          </cell>
          <cell r="T274" t="e">
            <v>#VALUE!</v>
          </cell>
          <cell r="U274" t="e">
            <v>#VALUE!</v>
          </cell>
        </row>
        <row r="275">
          <cell r="A275" t="e">
            <v>#VALUE!</v>
          </cell>
          <cell r="B275" t="e">
            <v>#VALUE!</v>
          </cell>
          <cell r="C275" t="e">
            <v>#VALUE!</v>
          </cell>
          <cell r="S275" t="str">
            <v>#Calc</v>
          </cell>
          <cell r="T275" t="e">
            <v>#VALUE!</v>
          </cell>
          <cell r="U275" t="e">
            <v>#VALUE!</v>
          </cell>
        </row>
        <row r="276">
          <cell r="A276" t="e">
            <v>#VALUE!</v>
          </cell>
          <cell r="B276" t="e">
            <v>#VALUE!</v>
          </cell>
          <cell r="C276" t="e">
            <v>#VALUE!</v>
          </cell>
          <cell r="S276" t="str">
            <v>#Calc</v>
          </cell>
          <cell r="T276" t="e">
            <v>#VALUE!</v>
          </cell>
          <cell r="U276" t="e">
            <v>#VALUE!</v>
          </cell>
        </row>
        <row r="277">
          <cell r="A277" t="e">
            <v>#VALUE!</v>
          </cell>
          <cell r="B277" t="e">
            <v>#VALUE!</v>
          </cell>
          <cell r="C277" t="e">
            <v>#VALUE!</v>
          </cell>
          <cell r="S277" t="str">
            <v>#Calc</v>
          </cell>
          <cell r="T277" t="e">
            <v>#VALUE!</v>
          </cell>
          <cell r="U277" t="e">
            <v>#VALUE!</v>
          </cell>
        </row>
        <row r="278">
          <cell r="A278" t="e">
            <v>#VALUE!</v>
          </cell>
          <cell r="B278" t="e">
            <v>#VALUE!</v>
          </cell>
          <cell r="C278" t="e">
            <v>#VALUE!</v>
          </cell>
          <cell r="S278" t="str">
            <v>#Calc</v>
          </cell>
          <cell r="T278" t="e">
            <v>#VALUE!</v>
          </cell>
          <cell r="U278" t="e">
            <v>#VALUE!</v>
          </cell>
        </row>
        <row r="279">
          <cell r="A279" t="e">
            <v>#VALUE!</v>
          </cell>
          <cell r="B279" t="e">
            <v>#VALUE!</v>
          </cell>
          <cell r="C279" t="e">
            <v>#VALUE!</v>
          </cell>
          <cell r="S279" t="str">
            <v>#Calc</v>
          </cell>
          <cell r="T279" t="e">
            <v>#VALUE!</v>
          </cell>
          <cell r="U279" t="e">
            <v>#VALUE!</v>
          </cell>
        </row>
        <row r="280">
          <cell r="A280" t="e">
            <v>#VALUE!</v>
          </cell>
          <cell r="B280" t="e">
            <v>#VALUE!</v>
          </cell>
          <cell r="C280" t="e">
            <v>#VALUE!</v>
          </cell>
          <cell r="S280" t="str">
            <v>#Calc</v>
          </cell>
          <cell r="T280" t="e">
            <v>#VALUE!</v>
          </cell>
          <cell r="U280" t="e">
            <v>#VALUE!</v>
          </cell>
        </row>
        <row r="281">
          <cell r="A281" t="e">
            <v>#VALUE!</v>
          </cell>
          <cell r="B281" t="e">
            <v>#VALUE!</v>
          </cell>
          <cell r="C281" t="e">
            <v>#VALUE!</v>
          </cell>
          <cell r="S281" t="str">
            <v>#Calc</v>
          </cell>
          <cell r="T281" t="e">
            <v>#VALUE!</v>
          </cell>
          <cell r="U281" t="e">
            <v>#VALUE!</v>
          </cell>
        </row>
        <row r="282">
          <cell r="A282" t="e">
            <v>#VALUE!</v>
          </cell>
          <cell r="B282" t="e">
            <v>#VALUE!</v>
          </cell>
          <cell r="C282" t="e">
            <v>#VALUE!</v>
          </cell>
          <cell r="S282" t="str">
            <v>#Calc</v>
          </cell>
          <cell r="T282" t="e">
            <v>#VALUE!</v>
          </cell>
          <cell r="U282" t="e">
            <v>#VALUE!</v>
          </cell>
        </row>
        <row r="283">
          <cell r="A283" t="e">
            <v>#VALUE!</v>
          </cell>
          <cell r="B283" t="e">
            <v>#VALUE!</v>
          </cell>
          <cell r="C283" t="e">
            <v>#VALUE!</v>
          </cell>
          <cell r="S283" t="str">
            <v>#Calc</v>
          </cell>
          <cell r="T283" t="e">
            <v>#VALUE!</v>
          </cell>
          <cell r="U283" t="e">
            <v>#VALUE!</v>
          </cell>
        </row>
        <row r="284">
          <cell r="A284" t="e">
            <v>#VALUE!</v>
          </cell>
          <cell r="B284" t="e">
            <v>#VALUE!</v>
          </cell>
          <cell r="C284" t="e">
            <v>#VALUE!</v>
          </cell>
          <cell r="S284" t="str">
            <v>#Calc</v>
          </cell>
          <cell r="T284" t="e">
            <v>#VALUE!</v>
          </cell>
          <cell r="U284" t="e">
            <v>#VALUE!</v>
          </cell>
        </row>
        <row r="285">
          <cell r="A285" t="e">
            <v>#VALUE!</v>
          </cell>
          <cell r="B285" t="e">
            <v>#VALUE!</v>
          </cell>
          <cell r="C285" t="e">
            <v>#VALUE!</v>
          </cell>
          <cell r="S285" t="str">
            <v>#Calc</v>
          </cell>
          <cell r="T285" t="e">
            <v>#VALUE!</v>
          </cell>
          <cell r="U285" t="e">
            <v>#VALUE!</v>
          </cell>
        </row>
        <row r="286">
          <cell r="A286" t="e">
            <v>#VALUE!</v>
          </cell>
          <cell r="B286" t="e">
            <v>#VALUE!</v>
          </cell>
          <cell r="C286" t="e">
            <v>#VALUE!</v>
          </cell>
          <cell r="S286" t="str">
            <v>#Calc</v>
          </cell>
          <cell r="T286" t="e">
            <v>#VALUE!</v>
          </cell>
          <cell r="U286" t="e">
            <v>#VALUE!</v>
          </cell>
        </row>
        <row r="287">
          <cell r="A287" t="e">
            <v>#VALUE!</v>
          </cell>
          <cell r="B287" t="e">
            <v>#VALUE!</v>
          </cell>
          <cell r="C287" t="e">
            <v>#VALUE!</v>
          </cell>
          <cell r="S287" t="str">
            <v>#Calc</v>
          </cell>
          <cell r="T287" t="e">
            <v>#VALUE!</v>
          </cell>
          <cell r="U287" t="e">
            <v>#VALUE!</v>
          </cell>
        </row>
        <row r="288">
          <cell r="A288" t="e">
            <v>#VALUE!</v>
          </cell>
          <cell r="B288" t="e">
            <v>#VALUE!</v>
          </cell>
          <cell r="C288" t="e">
            <v>#VALUE!</v>
          </cell>
          <cell r="S288" t="str">
            <v>#Calc</v>
          </cell>
          <cell r="T288" t="e">
            <v>#VALUE!</v>
          </cell>
          <cell r="U288" t="e">
            <v>#VALUE!</v>
          </cell>
        </row>
        <row r="289">
          <cell r="A289" t="e">
            <v>#VALUE!</v>
          </cell>
          <cell r="B289" t="e">
            <v>#VALUE!</v>
          </cell>
          <cell r="C289" t="e">
            <v>#VALUE!</v>
          </cell>
          <cell r="S289" t="str">
            <v>#Calc</v>
          </cell>
          <cell r="T289" t="e">
            <v>#VALUE!</v>
          </cell>
          <cell r="U289" t="e">
            <v>#VALUE!</v>
          </cell>
        </row>
        <row r="290">
          <cell r="A290" t="e">
            <v>#VALUE!</v>
          </cell>
          <cell r="B290" t="e">
            <v>#VALUE!</v>
          </cell>
          <cell r="C290" t="e">
            <v>#VALUE!</v>
          </cell>
          <cell r="S290" t="str">
            <v>#Calc</v>
          </cell>
          <cell r="T290" t="e">
            <v>#VALUE!</v>
          </cell>
          <cell r="U290" t="e">
            <v>#VALUE!</v>
          </cell>
        </row>
        <row r="291">
          <cell r="A291" t="e">
            <v>#VALUE!</v>
          </cell>
          <cell r="B291" t="e">
            <v>#VALUE!</v>
          </cell>
          <cell r="C291" t="e">
            <v>#VALUE!</v>
          </cell>
          <cell r="S291" t="str">
            <v>#Calc</v>
          </cell>
          <cell r="T291" t="e">
            <v>#VALUE!</v>
          </cell>
          <cell r="U291" t="e">
            <v>#VALUE!</v>
          </cell>
        </row>
        <row r="292">
          <cell r="A292" t="e">
            <v>#VALUE!</v>
          </cell>
          <cell r="B292" t="e">
            <v>#VALUE!</v>
          </cell>
          <cell r="C292" t="e">
            <v>#VALUE!</v>
          </cell>
          <cell r="S292" t="str">
            <v>#Calc</v>
          </cell>
          <cell r="T292" t="e">
            <v>#VALUE!</v>
          </cell>
          <cell r="U292" t="e">
            <v>#VALUE!</v>
          </cell>
        </row>
        <row r="293">
          <cell r="A293" t="e">
            <v>#VALUE!</v>
          </cell>
          <cell r="B293" t="e">
            <v>#VALUE!</v>
          </cell>
          <cell r="C293" t="e">
            <v>#VALUE!</v>
          </cell>
          <cell r="S293" t="str">
            <v>#Calc</v>
          </cell>
          <cell r="T293" t="e">
            <v>#VALUE!</v>
          </cell>
          <cell r="U293" t="e">
            <v>#VALUE!</v>
          </cell>
        </row>
        <row r="294">
          <cell r="A294" t="e">
            <v>#VALUE!</v>
          </cell>
          <cell r="B294" t="e">
            <v>#VALUE!</v>
          </cell>
          <cell r="C294" t="e">
            <v>#VALUE!</v>
          </cell>
          <cell r="S294" t="str">
            <v>#Calc</v>
          </cell>
          <cell r="T294" t="e">
            <v>#VALUE!</v>
          </cell>
          <cell r="U294" t="e">
            <v>#VALUE!</v>
          </cell>
        </row>
        <row r="295">
          <cell r="A295" t="e">
            <v>#VALUE!</v>
          </cell>
          <cell r="B295" t="e">
            <v>#VALUE!</v>
          </cell>
          <cell r="C295" t="e">
            <v>#VALUE!</v>
          </cell>
          <cell r="S295" t="str">
            <v>#Calc</v>
          </cell>
          <cell r="T295" t="e">
            <v>#VALUE!</v>
          </cell>
          <cell r="U295" t="e">
            <v>#VALUE!</v>
          </cell>
        </row>
        <row r="296">
          <cell r="A296" t="e">
            <v>#VALUE!</v>
          </cell>
          <cell r="B296" t="e">
            <v>#VALUE!</v>
          </cell>
          <cell r="C296" t="e">
            <v>#VALUE!</v>
          </cell>
          <cell r="S296" t="str">
            <v>#Calc</v>
          </cell>
          <cell r="T296" t="e">
            <v>#VALUE!</v>
          </cell>
          <cell r="U296" t="e">
            <v>#VALUE!</v>
          </cell>
        </row>
        <row r="297">
          <cell r="A297" t="e">
            <v>#VALUE!</v>
          </cell>
          <cell r="B297" t="e">
            <v>#VALUE!</v>
          </cell>
          <cell r="C297" t="e">
            <v>#VALUE!</v>
          </cell>
          <cell r="S297" t="str">
            <v>#Calc</v>
          </cell>
          <cell r="T297" t="e">
            <v>#VALUE!</v>
          </cell>
          <cell r="U297" t="e">
            <v>#VALUE!</v>
          </cell>
        </row>
        <row r="298">
          <cell r="A298" t="e">
            <v>#VALUE!</v>
          </cell>
          <cell r="B298" t="e">
            <v>#VALUE!</v>
          </cell>
          <cell r="C298" t="e">
            <v>#VALUE!</v>
          </cell>
          <cell r="S298" t="str">
            <v>#Calc</v>
          </cell>
          <cell r="T298" t="e">
            <v>#VALUE!</v>
          </cell>
          <cell r="U298" t="e">
            <v>#VALUE!</v>
          </cell>
        </row>
        <row r="299">
          <cell r="A299" t="e">
            <v>#VALUE!</v>
          </cell>
          <cell r="B299" t="e">
            <v>#VALUE!</v>
          </cell>
          <cell r="C299" t="e">
            <v>#VALUE!</v>
          </cell>
          <cell r="S299" t="str">
            <v>#Calc</v>
          </cell>
          <cell r="T299" t="e">
            <v>#VALUE!</v>
          </cell>
          <cell r="U299" t="e">
            <v>#VALUE!</v>
          </cell>
        </row>
        <row r="300">
          <cell r="A300" t="e">
            <v>#VALUE!</v>
          </cell>
          <cell r="B300" t="e">
            <v>#VALUE!</v>
          </cell>
          <cell r="C300" t="e">
            <v>#VALUE!</v>
          </cell>
          <cell r="S300" t="str">
            <v>#Calc</v>
          </cell>
          <cell r="T300" t="e">
            <v>#VALUE!</v>
          </cell>
          <cell r="U300" t="e">
            <v>#VALUE!</v>
          </cell>
        </row>
        <row r="301">
          <cell r="A301" t="e">
            <v>#VALUE!</v>
          </cell>
          <cell r="B301" t="e">
            <v>#VALUE!</v>
          </cell>
          <cell r="C301" t="e">
            <v>#VALUE!</v>
          </cell>
          <cell r="S301" t="str">
            <v>#Calc</v>
          </cell>
          <cell r="T301" t="e">
            <v>#VALUE!</v>
          </cell>
          <cell r="U301" t="e">
            <v>#VALUE!</v>
          </cell>
        </row>
        <row r="302">
          <cell r="A302" t="e">
            <v>#VALUE!</v>
          </cell>
          <cell r="B302" t="e">
            <v>#VALUE!</v>
          </cell>
          <cell r="C302" t="e">
            <v>#VALUE!</v>
          </cell>
          <cell r="S302" t="str">
            <v>#Calc</v>
          </cell>
          <cell r="T302" t="e">
            <v>#VALUE!</v>
          </cell>
          <cell r="U302" t="e">
            <v>#VALUE!</v>
          </cell>
        </row>
        <row r="303">
          <cell r="A303" t="e">
            <v>#VALUE!</v>
          </cell>
          <cell r="B303" t="e">
            <v>#VALUE!</v>
          </cell>
          <cell r="C303" t="e">
            <v>#VALUE!</v>
          </cell>
          <cell r="S303" t="str">
            <v>#Calc</v>
          </cell>
          <cell r="T303" t="e">
            <v>#VALUE!</v>
          </cell>
          <cell r="U303" t="e">
            <v>#VALUE!</v>
          </cell>
        </row>
        <row r="304">
          <cell r="A304" t="e">
            <v>#VALUE!</v>
          </cell>
          <cell r="B304" t="e">
            <v>#VALUE!</v>
          </cell>
          <cell r="C304" t="e">
            <v>#VALUE!</v>
          </cell>
          <cell r="S304" t="str">
            <v>#Calc</v>
          </cell>
          <cell r="T304" t="e">
            <v>#VALUE!</v>
          </cell>
          <cell r="U304" t="e">
            <v>#VALUE!</v>
          </cell>
        </row>
        <row r="305">
          <cell r="A305" t="e">
            <v>#VALUE!</v>
          </cell>
          <cell r="B305" t="e">
            <v>#VALUE!</v>
          </cell>
          <cell r="C305" t="e">
            <v>#VALUE!</v>
          </cell>
          <cell r="S305" t="str">
            <v>#Calc</v>
          </cell>
          <cell r="T305" t="e">
            <v>#VALUE!</v>
          </cell>
          <cell r="U305" t="e">
            <v>#VALUE!</v>
          </cell>
        </row>
        <row r="306">
          <cell r="A306" t="e">
            <v>#VALUE!</v>
          </cell>
          <cell r="B306" t="e">
            <v>#VALUE!</v>
          </cell>
          <cell r="C306" t="e">
            <v>#VALUE!</v>
          </cell>
          <cell r="S306" t="str">
            <v>#Calc</v>
          </cell>
          <cell r="T306" t="e">
            <v>#VALUE!</v>
          </cell>
          <cell r="U306" t="e">
            <v>#VALUE!</v>
          </cell>
        </row>
        <row r="307">
          <cell r="A307" t="e">
            <v>#VALUE!</v>
          </cell>
          <cell r="B307" t="e">
            <v>#VALUE!</v>
          </cell>
          <cell r="C307" t="e">
            <v>#VALUE!</v>
          </cell>
          <cell r="S307" t="str">
            <v>#Calc</v>
          </cell>
          <cell r="T307" t="e">
            <v>#VALUE!</v>
          </cell>
          <cell r="U307" t="e">
            <v>#VALUE!</v>
          </cell>
        </row>
        <row r="308">
          <cell r="A308" t="e">
            <v>#VALUE!</v>
          </cell>
          <cell r="B308" t="e">
            <v>#VALUE!</v>
          </cell>
          <cell r="C308" t="e">
            <v>#VALUE!</v>
          </cell>
          <cell r="S308" t="str">
            <v>#Calc</v>
          </cell>
          <cell r="T308" t="e">
            <v>#VALUE!</v>
          </cell>
          <cell r="U308" t="e">
            <v>#VALUE!</v>
          </cell>
        </row>
        <row r="309">
          <cell r="A309" t="e">
            <v>#VALUE!</v>
          </cell>
          <cell r="B309" t="e">
            <v>#VALUE!</v>
          </cell>
          <cell r="C309" t="e">
            <v>#VALUE!</v>
          </cell>
          <cell r="S309" t="str">
            <v>#Calc</v>
          </cell>
          <cell r="T309" t="e">
            <v>#VALUE!</v>
          </cell>
          <cell r="U309" t="e">
            <v>#VALUE!</v>
          </cell>
        </row>
        <row r="310">
          <cell r="A310" t="e">
            <v>#VALUE!</v>
          </cell>
          <cell r="B310" t="e">
            <v>#VALUE!</v>
          </cell>
          <cell r="C310" t="e">
            <v>#VALUE!</v>
          </cell>
          <cell r="S310" t="str">
            <v>#Calc</v>
          </cell>
          <cell r="T310" t="e">
            <v>#VALUE!</v>
          </cell>
          <cell r="U310" t="e">
            <v>#VALUE!</v>
          </cell>
        </row>
        <row r="311">
          <cell r="A311" t="e">
            <v>#VALUE!</v>
          </cell>
          <cell r="B311" t="e">
            <v>#VALUE!</v>
          </cell>
          <cell r="C311" t="e">
            <v>#VALUE!</v>
          </cell>
          <cell r="S311" t="str">
            <v>#Calc</v>
          </cell>
          <cell r="T311" t="e">
            <v>#VALUE!</v>
          </cell>
          <cell r="U311" t="e">
            <v>#VALUE!</v>
          </cell>
        </row>
        <row r="312">
          <cell r="A312" t="e">
            <v>#VALUE!</v>
          </cell>
          <cell r="B312" t="e">
            <v>#VALUE!</v>
          </cell>
          <cell r="C312" t="e">
            <v>#VALUE!</v>
          </cell>
          <cell r="S312" t="str">
            <v>#Calc</v>
          </cell>
          <cell r="T312" t="e">
            <v>#VALUE!</v>
          </cell>
          <cell r="U312" t="e">
            <v>#VALUE!</v>
          </cell>
        </row>
        <row r="313">
          <cell r="A313" t="e">
            <v>#VALUE!</v>
          </cell>
          <cell r="B313" t="e">
            <v>#VALUE!</v>
          </cell>
          <cell r="C313" t="e">
            <v>#VALUE!</v>
          </cell>
          <cell r="S313" t="str">
            <v>#Calc</v>
          </cell>
          <cell r="T313" t="e">
            <v>#VALUE!</v>
          </cell>
          <cell r="U313" t="e">
            <v>#VALUE!</v>
          </cell>
        </row>
        <row r="314">
          <cell r="A314" t="e">
            <v>#VALUE!</v>
          </cell>
          <cell r="B314" t="e">
            <v>#VALUE!</v>
          </cell>
          <cell r="C314" t="e">
            <v>#VALUE!</v>
          </cell>
          <cell r="S314" t="str">
            <v>#Calc</v>
          </cell>
          <cell r="T314" t="e">
            <v>#VALUE!</v>
          </cell>
          <cell r="U314" t="e">
            <v>#VALUE!</v>
          </cell>
        </row>
        <row r="315">
          <cell r="A315" t="e">
            <v>#VALUE!</v>
          </cell>
          <cell r="B315" t="e">
            <v>#VALUE!</v>
          </cell>
          <cell r="C315" t="e">
            <v>#VALUE!</v>
          </cell>
          <cell r="S315" t="str">
            <v>#Calc</v>
          </cell>
          <cell r="T315" t="e">
            <v>#VALUE!</v>
          </cell>
          <cell r="U315" t="e">
            <v>#VALUE!</v>
          </cell>
        </row>
        <row r="316">
          <cell r="A316" t="e">
            <v>#VALUE!</v>
          </cell>
          <cell r="B316" t="e">
            <v>#VALUE!</v>
          </cell>
          <cell r="C316" t="e">
            <v>#VALUE!</v>
          </cell>
          <cell r="S316" t="str">
            <v>#Calc</v>
          </cell>
          <cell r="T316" t="e">
            <v>#VALUE!</v>
          </cell>
          <cell r="U316" t="e">
            <v>#VALUE!</v>
          </cell>
        </row>
        <row r="317">
          <cell r="A317" t="e">
            <v>#VALUE!</v>
          </cell>
          <cell r="B317" t="e">
            <v>#VALUE!</v>
          </cell>
          <cell r="C317" t="e">
            <v>#VALUE!</v>
          </cell>
          <cell r="S317" t="str">
            <v>#Calc</v>
          </cell>
          <cell r="T317" t="e">
            <v>#VALUE!</v>
          </cell>
          <cell r="U317" t="e">
            <v>#VALUE!</v>
          </cell>
        </row>
        <row r="318">
          <cell r="A318" t="e">
            <v>#VALUE!</v>
          </cell>
          <cell r="B318" t="e">
            <v>#VALUE!</v>
          </cell>
          <cell r="C318" t="e">
            <v>#VALUE!</v>
          </cell>
          <cell r="S318" t="str">
            <v>#Calc</v>
          </cell>
          <cell r="T318" t="e">
            <v>#VALUE!</v>
          </cell>
          <cell r="U318" t="e">
            <v>#VALUE!</v>
          </cell>
        </row>
        <row r="319">
          <cell r="A319" t="e">
            <v>#VALUE!</v>
          </cell>
          <cell r="B319" t="e">
            <v>#VALUE!</v>
          </cell>
          <cell r="C319" t="e">
            <v>#VALUE!</v>
          </cell>
          <cell r="S319" t="str">
            <v>#Calc</v>
          </cell>
          <cell r="T319" t="e">
            <v>#VALUE!</v>
          </cell>
          <cell r="U319" t="e">
            <v>#VALUE!</v>
          </cell>
        </row>
        <row r="320">
          <cell r="A320" t="e">
            <v>#VALUE!</v>
          </cell>
          <cell r="B320" t="e">
            <v>#VALUE!</v>
          </cell>
          <cell r="C320" t="e">
            <v>#VALUE!</v>
          </cell>
          <cell r="S320" t="str">
            <v>#Calc</v>
          </cell>
          <cell r="T320" t="e">
            <v>#VALUE!</v>
          </cell>
          <cell r="U320" t="e">
            <v>#VALUE!</v>
          </cell>
        </row>
        <row r="321">
          <cell r="A321" t="e">
            <v>#VALUE!</v>
          </cell>
          <cell r="B321" t="e">
            <v>#VALUE!</v>
          </cell>
          <cell r="C321" t="e">
            <v>#VALUE!</v>
          </cell>
          <cell r="S321" t="str">
            <v>#Calc</v>
          </cell>
          <cell r="T321" t="e">
            <v>#VALUE!</v>
          </cell>
          <cell r="U321" t="e">
            <v>#VALUE!</v>
          </cell>
        </row>
        <row r="322">
          <cell r="A322" t="e">
            <v>#VALUE!</v>
          </cell>
          <cell r="B322" t="e">
            <v>#VALUE!</v>
          </cell>
          <cell r="C322" t="e">
            <v>#VALUE!</v>
          </cell>
          <cell r="S322" t="str">
            <v>#Calc</v>
          </cell>
          <cell r="T322" t="e">
            <v>#VALUE!</v>
          </cell>
          <cell r="U322" t="e">
            <v>#VALUE!</v>
          </cell>
        </row>
        <row r="323">
          <cell r="A323" t="e">
            <v>#VALUE!</v>
          </cell>
          <cell r="B323" t="e">
            <v>#VALUE!</v>
          </cell>
          <cell r="C323" t="e">
            <v>#VALUE!</v>
          </cell>
          <cell r="S323" t="str">
            <v>#Calc</v>
          </cell>
          <cell r="T323" t="e">
            <v>#VALUE!</v>
          </cell>
          <cell r="U323" t="e">
            <v>#VALUE!</v>
          </cell>
        </row>
        <row r="324">
          <cell r="A324" t="e">
            <v>#VALUE!</v>
          </cell>
          <cell r="B324" t="e">
            <v>#VALUE!</v>
          </cell>
          <cell r="C324" t="e">
            <v>#VALUE!</v>
          </cell>
          <cell r="S324" t="str">
            <v>#Calc</v>
          </cell>
          <cell r="T324" t="e">
            <v>#VALUE!</v>
          </cell>
          <cell r="U324" t="e">
            <v>#VALUE!</v>
          </cell>
        </row>
        <row r="325">
          <cell r="A325" t="e">
            <v>#VALUE!</v>
          </cell>
          <cell r="B325" t="e">
            <v>#VALUE!</v>
          </cell>
          <cell r="C325" t="e">
            <v>#VALUE!</v>
          </cell>
          <cell r="S325" t="str">
            <v>#Calc</v>
          </cell>
          <cell r="T325" t="e">
            <v>#VALUE!</v>
          </cell>
          <cell r="U325" t="e">
            <v>#VALUE!</v>
          </cell>
        </row>
        <row r="326">
          <cell r="A326" t="e">
            <v>#VALUE!</v>
          </cell>
          <cell r="B326" t="e">
            <v>#VALUE!</v>
          </cell>
          <cell r="C326" t="e">
            <v>#VALUE!</v>
          </cell>
          <cell r="S326" t="str">
            <v>#Calc</v>
          </cell>
          <cell r="T326" t="e">
            <v>#VALUE!</v>
          </cell>
          <cell r="U326" t="e">
            <v>#VALUE!</v>
          </cell>
        </row>
        <row r="327">
          <cell r="A327" t="e">
            <v>#VALUE!</v>
          </cell>
          <cell r="B327" t="e">
            <v>#VALUE!</v>
          </cell>
          <cell r="C327" t="e">
            <v>#VALUE!</v>
          </cell>
          <cell r="S327" t="str">
            <v>#Calc</v>
          </cell>
          <cell r="T327" t="e">
            <v>#VALUE!</v>
          </cell>
          <cell r="U327" t="e">
            <v>#VALUE!</v>
          </cell>
        </row>
        <row r="328">
          <cell r="A328" t="e">
            <v>#VALUE!</v>
          </cell>
          <cell r="B328" t="e">
            <v>#VALUE!</v>
          </cell>
          <cell r="C328" t="e">
            <v>#VALUE!</v>
          </cell>
          <cell r="S328" t="str">
            <v>#Calc</v>
          </cell>
          <cell r="T328" t="e">
            <v>#VALUE!</v>
          </cell>
          <cell r="U328" t="e">
            <v>#VALUE!</v>
          </cell>
        </row>
        <row r="329">
          <cell r="A329" t="e">
            <v>#VALUE!</v>
          </cell>
          <cell r="B329" t="e">
            <v>#VALUE!</v>
          </cell>
          <cell r="C329" t="e">
            <v>#VALUE!</v>
          </cell>
          <cell r="S329" t="str">
            <v>#Calc</v>
          </cell>
          <cell r="T329" t="e">
            <v>#VALUE!</v>
          </cell>
          <cell r="U329" t="e">
            <v>#VALUE!</v>
          </cell>
        </row>
        <row r="330">
          <cell r="A330" t="e">
            <v>#VALUE!</v>
          </cell>
          <cell r="B330" t="e">
            <v>#VALUE!</v>
          </cell>
          <cell r="C330" t="e">
            <v>#VALUE!</v>
          </cell>
          <cell r="S330" t="str">
            <v>#Calc</v>
          </cell>
          <cell r="T330" t="e">
            <v>#VALUE!</v>
          </cell>
          <cell r="U330" t="e">
            <v>#VALUE!</v>
          </cell>
        </row>
        <row r="331">
          <cell r="A331" t="e">
            <v>#VALUE!</v>
          </cell>
          <cell r="B331" t="e">
            <v>#VALUE!</v>
          </cell>
          <cell r="C331" t="e">
            <v>#VALUE!</v>
          </cell>
          <cell r="S331" t="str">
            <v>#Calc</v>
          </cell>
          <cell r="T331" t="e">
            <v>#VALUE!</v>
          </cell>
          <cell r="U331" t="e">
            <v>#VALUE!</v>
          </cell>
        </row>
        <row r="332">
          <cell r="A332" t="e">
            <v>#VALUE!</v>
          </cell>
          <cell r="B332" t="e">
            <v>#VALUE!</v>
          </cell>
          <cell r="C332" t="e">
            <v>#VALUE!</v>
          </cell>
          <cell r="S332" t="str">
            <v>#Calc</v>
          </cell>
          <cell r="T332" t="e">
            <v>#VALUE!</v>
          </cell>
          <cell r="U332" t="e">
            <v>#VALUE!</v>
          </cell>
        </row>
        <row r="333">
          <cell r="A333" t="e">
            <v>#VALUE!</v>
          </cell>
          <cell r="B333" t="e">
            <v>#VALUE!</v>
          </cell>
          <cell r="C333" t="e">
            <v>#VALUE!</v>
          </cell>
          <cell r="S333" t="str">
            <v>#Calc</v>
          </cell>
          <cell r="T333" t="e">
            <v>#VALUE!</v>
          </cell>
          <cell r="U333" t="e">
            <v>#VALUE!</v>
          </cell>
        </row>
        <row r="334">
          <cell r="A334" t="e">
            <v>#VALUE!</v>
          </cell>
          <cell r="B334" t="e">
            <v>#VALUE!</v>
          </cell>
          <cell r="C334" t="e">
            <v>#VALUE!</v>
          </cell>
          <cell r="S334" t="str">
            <v>#Calc</v>
          </cell>
          <cell r="T334" t="e">
            <v>#VALUE!</v>
          </cell>
          <cell r="U334" t="e">
            <v>#VALUE!</v>
          </cell>
        </row>
        <row r="335">
          <cell r="A335" t="e">
            <v>#VALUE!</v>
          </cell>
          <cell r="B335" t="e">
            <v>#VALUE!</v>
          </cell>
          <cell r="C335" t="e">
            <v>#VALUE!</v>
          </cell>
          <cell r="S335" t="str">
            <v>#Calc</v>
          </cell>
          <cell r="T335" t="e">
            <v>#VALUE!</v>
          </cell>
          <cell r="U335" t="e">
            <v>#VALUE!</v>
          </cell>
        </row>
        <row r="336">
          <cell r="A336" t="e">
            <v>#VALUE!</v>
          </cell>
          <cell r="B336" t="e">
            <v>#VALUE!</v>
          </cell>
          <cell r="C336" t="e">
            <v>#VALUE!</v>
          </cell>
          <cell r="S336" t="str">
            <v>#Calc</v>
          </cell>
          <cell r="T336" t="e">
            <v>#VALUE!</v>
          </cell>
          <cell r="U336" t="e">
            <v>#VALUE!</v>
          </cell>
        </row>
        <row r="337">
          <cell r="A337" t="e">
            <v>#VALUE!</v>
          </cell>
          <cell r="B337" t="e">
            <v>#VALUE!</v>
          </cell>
          <cell r="C337" t="e">
            <v>#VALUE!</v>
          </cell>
          <cell r="S337" t="str">
            <v>#Calc</v>
          </cell>
          <cell r="T337" t="e">
            <v>#VALUE!</v>
          </cell>
          <cell r="U337" t="e">
            <v>#VALUE!</v>
          </cell>
        </row>
        <row r="338">
          <cell r="A338" t="e">
            <v>#VALUE!</v>
          </cell>
          <cell r="B338" t="e">
            <v>#VALUE!</v>
          </cell>
          <cell r="C338" t="e">
            <v>#VALUE!</v>
          </cell>
          <cell r="S338" t="str">
            <v>#Calc</v>
          </cell>
          <cell r="T338" t="e">
            <v>#VALUE!</v>
          </cell>
          <cell r="U338" t="e">
            <v>#VALUE!</v>
          </cell>
        </row>
        <row r="339">
          <cell r="A339" t="e">
            <v>#VALUE!</v>
          </cell>
          <cell r="B339" t="e">
            <v>#VALUE!</v>
          </cell>
          <cell r="C339" t="e">
            <v>#VALUE!</v>
          </cell>
          <cell r="S339" t="str">
            <v>#Calc</v>
          </cell>
          <cell r="T339" t="e">
            <v>#VALUE!</v>
          </cell>
          <cell r="U339" t="e">
            <v>#VALUE!</v>
          </cell>
        </row>
        <row r="340">
          <cell r="A340" t="e">
            <v>#VALUE!</v>
          </cell>
          <cell r="B340" t="e">
            <v>#VALUE!</v>
          </cell>
          <cell r="C340" t="e">
            <v>#VALUE!</v>
          </cell>
          <cell r="S340" t="str">
            <v>#Calc</v>
          </cell>
          <cell r="T340" t="e">
            <v>#VALUE!</v>
          </cell>
          <cell r="U340" t="e">
            <v>#VALUE!</v>
          </cell>
        </row>
        <row r="341">
          <cell r="A341" t="e">
            <v>#VALUE!</v>
          </cell>
          <cell r="B341" t="e">
            <v>#VALUE!</v>
          </cell>
          <cell r="C341" t="e">
            <v>#VALUE!</v>
          </cell>
          <cell r="S341" t="str">
            <v>#Calc</v>
          </cell>
          <cell r="T341" t="e">
            <v>#VALUE!</v>
          </cell>
          <cell r="U341" t="e">
            <v>#VALUE!</v>
          </cell>
        </row>
        <row r="342">
          <cell r="A342" t="e">
            <v>#VALUE!</v>
          </cell>
          <cell r="B342" t="e">
            <v>#VALUE!</v>
          </cell>
          <cell r="C342" t="e">
            <v>#VALUE!</v>
          </cell>
          <cell r="S342" t="str">
            <v>#Calc</v>
          </cell>
          <cell r="T342" t="e">
            <v>#VALUE!</v>
          </cell>
          <cell r="U342" t="e">
            <v>#VALUE!</v>
          </cell>
        </row>
        <row r="343">
          <cell r="A343" t="e">
            <v>#VALUE!</v>
          </cell>
          <cell r="B343" t="e">
            <v>#VALUE!</v>
          </cell>
          <cell r="C343" t="e">
            <v>#VALUE!</v>
          </cell>
          <cell r="S343" t="str">
            <v>#Calc</v>
          </cell>
          <cell r="T343" t="e">
            <v>#VALUE!</v>
          </cell>
          <cell r="U343" t="e">
            <v>#VALUE!</v>
          </cell>
        </row>
        <row r="344">
          <cell r="A344" t="e">
            <v>#VALUE!</v>
          </cell>
          <cell r="B344" t="e">
            <v>#VALUE!</v>
          </cell>
          <cell r="C344" t="e">
            <v>#VALUE!</v>
          </cell>
          <cell r="S344" t="str">
            <v>#Calc</v>
          </cell>
          <cell r="T344" t="e">
            <v>#VALUE!</v>
          </cell>
          <cell r="U344" t="e">
            <v>#VALUE!</v>
          </cell>
        </row>
        <row r="345">
          <cell r="A345" t="e">
            <v>#VALUE!</v>
          </cell>
          <cell r="B345" t="e">
            <v>#VALUE!</v>
          </cell>
          <cell r="C345" t="e">
            <v>#VALUE!</v>
          </cell>
          <cell r="S345" t="str">
            <v>#Calc</v>
          </cell>
          <cell r="T345" t="e">
            <v>#VALUE!</v>
          </cell>
          <cell r="U345" t="e">
            <v>#VALUE!</v>
          </cell>
        </row>
        <row r="346">
          <cell r="A346" t="e">
            <v>#VALUE!</v>
          </cell>
          <cell r="B346" t="e">
            <v>#VALUE!</v>
          </cell>
          <cell r="C346" t="e">
            <v>#VALUE!</v>
          </cell>
          <cell r="S346" t="str">
            <v>#Calc</v>
          </cell>
          <cell r="T346" t="e">
            <v>#VALUE!</v>
          </cell>
          <cell r="U346" t="e">
            <v>#VALUE!</v>
          </cell>
        </row>
        <row r="347">
          <cell r="A347" t="e">
            <v>#VALUE!</v>
          </cell>
          <cell r="B347" t="e">
            <v>#VALUE!</v>
          </cell>
          <cell r="C347" t="e">
            <v>#VALUE!</v>
          </cell>
          <cell r="S347" t="str">
            <v>#Calc</v>
          </cell>
          <cell r="T347" t="e">
            <v>#VALUE!</v>
          </cell>
          <cell r="U347" t="e">
            <v>#VALUE!</v>
          </cell>
        </row>
        <row r="348">
          <cell r="A348" t="e">
            <v>#VALUE!</v>
          </cell>
          <cell r="B348" t="e">
            <v>#VALUE!</v>
          </cell>
          <cell r="C348" t="e">
            <v>#VALUE!</v>
          </cell>
          <cell r="S348" t="str">
            <v>#Calc</v>
          </cell>
          <cell r="T348" t="e">
            <v>#VALUE!</v>
          </cell>
          <cell r="U348" t="e">
            <v>#VALUE!</v>
          </cell>
        </row>
        <row r="349">
          <cell r="A349" t="e">
            <v>#VALUE!</v>
          </cell>
          <cell r="B349" t="e">
            <v>#VALUE!</v>
          </cell>
          <cell r="C349" t="e">
            <v>#VALUE!</v>
          </cell>
          <cell r="S349" t="str">
            <v>#Calc</v>
          </cell>
          <cell r="T349" t="e">
            <v>#VALUE!</v>
          </cell>
          <cell r="U349" t="e">
            <v>#VALUE!</v>
          </cell>
        </row>
        <row r="350">
          <cell r="A350" t="e">
            <v>#VALUE!</v>
          </cell>
          <cell r="B350" t="e">
            <v>#VALUE!</v>
          </cell>
          <cell r="C350" t="e">
            <v>#VALUE!</v>
          </cell>
          <cell r="S350" t="str">
            <v>#Calc</v>
          </cell>
          <cell r="T350" t="e">
            <v>#VALUE!</v>
          </cell>
          <cell r="U350" t="e">
            <v>#VALUE!</v>
          </cell>
        </row>
        <row r="351">
          <cell r="A351" t="e">
            <v>#VALUE!</v>
          </cell>
          <cell r="B351" t="e">
            <v>#VALUE!</v>
          </cell>
          <cell r="C351" t="e">
            <v>#VALUE!</v>
          </cell>
          <cell r="S351" t="str">
            <v>#Calc</v>
          </cell>
          <cell r="T351" t="e">
            <v>#VALUE!</v>
          </cell>
          <cell r="U351" t="e">
            <v>#VALUE!</v>
          </cell>
        </row>
        <row r="352">
          <cell r="A352" t="e">
            <v>#VALUE!</v>
          </cell>
          <cell r="B352" t="e">
            <v>#VALUE!</v>
          </cell>
          <cell r="C352" t="e">
            <v>#VALUE!</v>
          </cell>
          <cell r="S352" t="str">
            <v>#Calc</v>
          </cell>
          <cell r="T352" t="e">
            <v>#VALUE!</v>
          </cell>
          <cell r="U352" t="e">
            <v>#VALUE!</v>
          </cell>
        </row>
        <row r="353">
          <cell r="A353" t="e">
            <v>#VALUE!</v>
          </cell>
          <cell r="B353" t="e">
            <v>#VALUE!</v>
          </cell>
          <cell r="C353" t="e">
            <v>#VALUE!</v>
          </cell>
          <cell r="S353" t="str">
            <v>#Calc</v>
          </cell>
          <cell r="T353" t="e">
            <v>#VALUE!</v>
          </cell>
          <cell r="U353" t="e">
            <v>#VALUE!</v>
          </cell>
        </row>
        <row r="354">
          <cell r="A354" t="e">
            <v>#VALUE!</v>
          </cell>
          <cell r="B354" t="e">
            <v>#VALUE!</v>
          </cell>
          <cell r="C354" t="e">
            <v>#VALUE!</v>
          </cell>
          <cell r="S354" t="str">
            <v>#Calc</v>
          </cell>
          <cell r="T354" t="e">
            <v>#VALUE!</v>
          </cell>
          <cell r="U354" t="e">
            <v>#VALUE!</v>
          </cell>
        </row>
        <row r="355">
          <cell r="A355" t="e">
            <v>#VALUE!</v>
          </cell>
          <cell r="B355" t="e">
            <v>#VALUE!</v>
          </cell>
          <cell r="C355" t="e">
            <v>#VALUE!</v>
          </cell>
          <cell r="S355" t="str">
            <v>#Calc</v>
          </cell>
          <cell r="T355" t="e">
            <v>#VALUE!</v>
          </cell>
          <cell r="U355" t="e">
            <v>#VALUE!</v>
          </cell>
        </row>
        <row r="356">
          <cell r="A356" t="e">
            <v>#VALUE!</v>
          </cell>
          <cell r="B356" t="e">
            <v>#VALUE!</v>
          </cell>
          <cell r="C356" t="e">
            <v>#VALUE!</v>
          </cell>
          <cell r="S356" t="str">
            <v>#Calc</v>
          </cell>
          <cell r="T356" t="e">
            <v>#VALUE!</v>
          </cell>
          <cell r="U356" t="e">
            <v>#VALUE!</v>
          </cell>
        </row>
        <row r="357">
          <cell r="A357" t="e">
            <v>#VALUE!</v>
          </cell>
          <cell r="B357" t="e">
            <v>#VALUE!</v>
          </cell>
          <cell r="C357" t="e">
            <v>#VALUE!</v>
          </cell>
          <cell r="S357" t="str">
            <v>#Calc</v>
          </cell>
          <cell r="T357" t="e">
            <v>#VALUE!</v>
          </cell>
          <cell r="U357" t="e">
            <v>#VALUE!</v>
          </cell>
        </row>
        <row r="358">
          <cell r="A358" t="e">
            <v>#VALUE!</v>
          </cell>
          <cell r="B358" t="e">
            <v>#VALUE!</v>
          </cell>
          <cell r="C358" t="e">
            <v>#VALUE!</v>
          </cell>
          <cell r="S358" t="str">
            <v>#Calc</v>
          </cell>
          <cell r="T358" t="e">
            <v>#VALUE!</v>
          </cell>
          <cell r="U358" t="e">
            <v>#VALUE!</v>
          </cell>
        </row>
        <row r="359">
          <cell r="A359" t="e">
            <v>#VALUE!</v>
          </cell>
          <cell r="B359" t="e">
            <v>#VALUE!</v>
          </cell>
          <cell r="C359" t="e">
            <v>#VALUE!</v>
          </cell>
          <cell r="S359" t="str">
            <v>#Calc</v>
          </cell>
          <cell r="T359" t="e">
            <v>#VALUE!</v>
          </cell>
          <cell r="U359" t="e">
            <v>#VALUE!</v>
          </cell>
        </row>
        <row r="360">
          <cell r="A360" t="e">
            <v>#VALUE!</v>
          </cell>
          <cell r="B360" t="e">
            <v>#VALUE!</v>
          </cell>
          <cell r="C360" t="e">
            <v>#VALUE!</v>
          </cell>
          <cell r="S360" t="str">
            <v>#Calc</v>
          </cell>
          <cell r="T360" t="e">
            <v>#VALUE!</v>
          </cell>
          <cell r="U360" t="e">
            <v>#VALUE!</v>
          </cell>
        </row>
        <row r="361">
          <cell r="A361" t="e">
            <v>#VALUE!</v>
          </cell>
          <cell r="B361" t="e">
            <v>#VALUE!</v>
          </cell>
          <cell r="C361" t="e">
            <v>#VALUE!</v>
          </cell>
          <cell r="S361" t="str">
            <v>#Calc</v>
          </cell>
          <cell r="T361" t="e">
            <v>#VALUE!</v>
          </cell>
          <cell r="U361" t="e">
            <v>#VALUE!</v>
          </cell>
        </row>
        <row r="362">
          <cell r="A362" t="e">
            <v>#VALUE!</v>
          </cell>
          <cell r="B362" t="e">
            <v>#VALUE!</v>
          </cell>
          <cell r="C362" t="e">
            <v>#VALUE!</v>
          </cell>
          <cell r="S362" t="str">
            <v>#Calc</v>
          </cell>
          <cell r="T362" t="e">
            <v>#VALUE!</v>
          </cell>
          <cell r="U362" t="e">
            <v>#VALUE!</v>
          </cell>
        </row>
        <row r="363">
          <cell r="A363" t="e">
            <v>#VALUE!</v>
          </cell>
          <cell r="B363" t="e">
            <v>#VALUE!</v>
          </cell>
          <cell r="C363" t="e">
            <v>#VALUE!</v>
          </cell>
          <cell r="S363" t="str">
            <v>#Calc</v>
          </cell>
          <cell r="T363" t="e">
            <v>#VALUE!</v>
          </cell>
          <cell r="U363" t="e">
            <v>#VALUE!</v>
          </cell>
        </row>
        <row r="364">
          <cell r="A364" t="e">
            <v>#VALUE!</v>
          </cell>
          <cell r="B364" t="e">
            <v>#VALUE!</v>
          </cell>
          <cell r="C364" t="e">
            <v>#VALUE!</v>
          </cell>
          <cell r="S364" t="str">
            <v>#Calc</v>
          </cell>
          <cell r="T364" t="e">
            <v>#VALUE!</v>
          </cell>
          <cell r="U364" t="e">
            <v>#VALUE!</v>
          </cell>
        </row>
        <row r="365">
          <cell r="A365" t="e">
            <v>#VALUE!</v>
          </cell>
          <cell r="B365" t="e">
            <v>#VALUE!</v>
          </cell>
          <cell r="C365" t="e">
            <v>#VALUE!</v>
          </cell>
          <cell r="S365" t="str">
            <v>#Calc</v>
          </cell>
          <cell r="T365" t="e">
            <v>#VALUE!</v>
          </cell>
          <cell r="U365" t="e">
            <v>#VALUE!</v>
          </cell>
        </row>
        <row r="366">
          <cell r="A366" t="e">
            <v>#VALUE!</v>
          </cell>
          <cell r="B366" t="e">
            <v>#VALUE!</v>
          </cell>
          <cell r="C366" t="e">
            <v>#VALUE!</v>
          </cell>
          <cell r="S366" t="str">
            <v>#Calc</v>
          </cell>
          <cell r="T366" t="e">
            <v>#VALUE!</v>
          </cell>
          <cell r="U366" t="e">
            <v>#VALUE!</v>
          </cell>
        </row>
        <row r="367">
          <cell r="A367" t="e">
            <v>#VALUE!</v>
          </cell>
          <cell r="B367" t="e">
            <v>#VALUE!</v>
          </cell>
          <cell r="C367" t="e">
            <v>#VALUE!</v>
          </cell>
          <cell r="S367" t="str">
            <v>#Calc</v>
          </cell>
          <cell r="T367" t="e">
            <v>#VALUE!</v>
          </cell>
          <cell r="U367" t="e">
            <v>#VALUE!</v>
          </cell>
        </row>
        <row r="368">
          <cell r="A368" t="e">
            <v>#VALUE!</v>
          </cell>
          <cell r="B368" t="e">
            <v>#VALUE!</v>
          </cell>
          <cell r="C368" t="e">
            <v>#VALUE!</v>
          </cell>
          <cell r="S368" t="str">
            <v>#Calc</v>
          </cell>
          <cell r="T368" t="e">
            <v>#VALUE!</v>
          </cell>
          <cell r="U368" t="e">
            <v>#VALUE!</v>
          </cell>
        </row>
        <row r="369">
          <cell r="A369" t="e">
            <v>#VALUE!</v>
          </cell>
          <cell r="B369" t="e">
            <v>#VALUE!</v>
          </cell>
          <cell r="C369" t="e">
            <v>#VALUE!</v>
          </cell>
          <cell r="S369" t="str">
            <v>#Calc</v>
          </cell>
          <cell r="T369" t="e">
            <v>#VALUE!</v>
          </cell>
          <cell r="U369" t="e">
            <v>#VALUE!</v>
          </cell>
        </row>
        <row r="370">
          <cell r="A370" t="e">
            <v>#VALUE!</v>
          </cell>
          <cell r="B370" t="e">
            <v>#VALUE!</v>
          </cell>
          <cell r="C370" t="e">
            <v>#VALUE!</v>
          </cell>
          <cell r="S370" t="str">
            <v>#Calc</v>
          </cell>
          <cell r="T370" t="e">
            <v>#VALUE!</v>
          </cell>
          <cell r="U370" t="e">
            <v>#VALUE!</v>
          </cell>
        </row>
        <row r="371">
          <cell r="A371" t="e">
            <v>#VALUE!</v>
          </cell>
          <cell r="B371" t="e">
            <v>#VALUE!</v>
          </cell>
          <cell r="C371" t="e">
            <v>#VALUE!</v>
          </cell>
          <cell r="S371" t="str">
            <v>#Calc</v>
          </cell>
          <cell r="T371" t="e">
            <v>#VALUE!</v>
          </cell>
          <cell r="U371" t="e">
            <v>#VALUE!</v>
          </cell>
        </row>
        <row r="372">
          <cell r="A372" t="e">
            <v>#VALUE!</v>
          </cell>
          <cell r="B372" t="e">
            <v>#VALUE!</v>
          </cell>
          <cell r="C372" t="e">
            <v>#VALUE!</v>
          </cell>
          <cell r="S372" t="str">
            <v>#Calc</v>
          </cell>
          <cell r="T372" t="e">
            <v>#VALUE!</v>
          </cell>
          <cell r="U372" t="e">
            <v>#VALUE!</v>
          </cell>
        </row>
        <row r="373">
          <cell r="A373" t="e">
            <v>#VALUE!</v>
          </cell>
          <cell r="B373" t="e">
            <v>#VALUE!</v>
          </cell>
          <cell r="C373" t="e">
            <v>#VALUE!</v>
          </cell>
          <cell r="S373" t="str">
            <v>#Calc</v>
          </cell>
          <cell r="T373" t="e">
            <v>#VALUE!</v>
          </cell>
          <cell r="U373" t="e">
            <v>#VALUE!</v>
          </cell>
        </row>
        <row r="374">
          <cell r="A374" t="e">
            <v>#VALUE!</v>
          </cell>
          <cell r="B374" t="e">
            <v>#VALUE!</v>
          </cell>
          <cell r="C374" t="e">
            <v>#VALUE!</v>
          </cell>
          <cell r="S374" t="str">
            <v>#Calc</v>
          </cell>
          <cell r="T374" t="e">
            <v>#VALUE!</v>
          </cell>
          <cell r="U374" t="e">
            <v>#VALUE!</v>
          </cell>
        </row>
        <row r="375">
          <cell r="A375" t="e">
            <v>#VALUE!</v>
          </cell>
          <cell r="B375" t="e">
            <v>#VALUE!</v>
          </cell>
          <cell r="C375" t="e">
            <v>#VALUE!</v>
          </cell>
          <cell r="S375" t="str">
            <v>#Calc</v>
          </cell>
          <cell r="T375" t="e">
            <v>#VALUE!</v>
          </cell>
          <cell r="U375" t="e">
            <v>#VALUE!</v>
          </cell>
        </row>
        <row r="376">
          <cell r="A376" t="e">
            <v>#VALUE!</v>
          </cell>
          <cell r="B376" t="e">
            <v>#VALUE!</v>
          </cell>
          <cell r="C376" t="e">
            <v>#VALUE!</v>
          </cell>
          <cell r="S376" t="str">
            <v>#Calc</v>
          </cell>
          <cell r="T376" t="e">
            <v>#VALUE!</v>
          </cell>
          <cell r="U376" t="e">
            <v>#VALUE!</v>
          </cell>
        </row>
        <row r="377">
          <cell r="A377" t="e">
            <v>#VALUE!</v>
          </cell>
          <cell r="B377" t="e">
            <v>#VALUE!</v>
          </cell>
          <cell r="C377" t="e">
            <v>#VALUE!</v>
          </cell>
          <cell r="S377" t="str">
            <v>#Calc</v>
          </cell>
          <cell r="T377" t="e">
            <v>#VALUE!</v>
          </cell>
          <cell r="U377" t="e">
            <v>#VALUE!</v>
          </cell>
        </row>
        <row r="378">
          <cell r="A378" t="e">
            <v>#VALUE!</v>
          </cell>
          <cell r="B378" t="e">
            <v>#VALUE!</v>
          </cell>
          <cell r="C378" t="e">
            <v>#VALUE!</v>
          </cell>
          <cell r="S378" t="str">
            <v>#Calc</v>
          </cell>
          <cell r="T378" t="e">
            <v>#VALUE!</v>
          </cell>
          <cell r="U378" t="e">
            <v>#VALUE!</v>
          </cell>
        </row>
        <row r="379">
          <cell r="A379" t="e">
            <v>#VALUE!</v>
          </cell>
          <cell r="B379" t="e">
            <v>#VALUE!</v>
          </cell>
          <cell r="C379" t="e">
            <v>#VALUE!</v>
          </cell>
          <cell r="S379" t="str">
            <v>#Calc</v>
          </cell>
          <cell r="T379" t="e">
            <v>#VALUE!</v>
          </cell>
          <cell r="U379" t="e">
            <v>#VALUE!</v>
          </cell>
        </row>
        <row r="380">
          <cell r="A380" t="e">
            <v>#VALUE!</v>
          </cell>
          <cell r="B380" t="e">
            <v>#VALUE!</v>
          </cell>
          <cell r="C380" t="e">
            <v>#VALUE!</v>
          </cell>
          <cell r="S380" t="str">
            <v>#Calc</v>
          </cell>
          <cell r="T380" t="e">
            <v>#VALUE!</v>
          </cell>
          <cell r="U380" t="e">
            <v>#VALUE!</v>
          </cell>
        </row>
        <row r="381">
          <cell r="A381" t="e">
            <v>#VALUE!</v>
          </cell>
          <cell r="B381" t="e">
            <v>#VALUE!</v>
          </cell>
          <cell r="C381" t="e">
            <v>#VALUE!</v>
          </cell>
          <cell r="S381" t="str">
            <v>#Calc</v>
          </cell>
          <cell r="T381" t="e">
            <v>#VALUE!</v>
          </cell>
          <cell r="U381" t="e">
            <v>#VALUE!</v>
          </cell>
        </row>
        <row r="382">
          <cell r="A382" t="e">
            <v>#VALUE!</v>
          </cell>
          <cell r="B382" t="e">
            <v>#VALUE!</v>
          </cell>
          <cell r="C382" t="e">
            <v>#VALUE!</v>
          </cell>
          <cell r="S382" t="str">
            <v>#Calc</v>
          </cell>
          <cell r="T382" t="e">
            <v>#VALUE!</v>
          </cell>
          <cell r="U382" t="e">
            <v>#VALUE!</v>
          </cell>
        </row>
        <row r="383">
          <cell r="A383" t="e">
            <v>#VALUE!</v>
          </cell>
          <cell r="B383" t="e">
            <v>#VALUE!</v>
          </cell>
          <cell r="C383" t="e">
            <v>#VALUE!</v>
          </cell>
          <cell r="S383" t="str">
            <v>#Calc</v>
          </cell>
          <cell r="T383" t="e">
            <v>#VALUE!</v>
          </cell>
          <cell r="U383" t="e">
            <v>#VALUE!</v>
          </cell>
        </row>
        <row r="384">
          <cell r="A384" t="e">
            <v>#VALUE!</v>
          </cell>
          <cell r="B384" t="e">
            <v>#VALUE!</v>
          </cell>
          <cell r="C384" t="e">
            <v>#VALUE!</v>
          </cell>
          <cell r="S384" t="str">
            <v>#Calc</v>
          </cell>
          <cell r="T384" t="e">
            <v>#VALUE!</v>
          </cell>
          <cell r="U384" t="e">
            <v>#VALUE!</v>
          </cell>
        </row>
        <row r="385">
          <cell r="A385" t="e">
            <v>#VALUE!</v>
          </cell>
          <cell r="B385" t="e">
            <v>#VALUE!</v>
          </cell>
          <cell r="C385" t="e">
            <v>#VALUE!</v>
          </cell>
          <cell r="S385" t="str">
            <v>#Calc</v>
          </cell>
          <cell r="T385" t="e">
            <v>#VALUE!</v>
          </cell>
          <cell r="U385" t="e">
            <v>#VALUE!</v>
          </cell>
        </row>
        <row r="386">
          <cell r="A386" t="e">
            <v>#VALUE!</v>
          </cell>
          <cell r="B386" t="e">
            <v>#VALUE!</v>
          </cell>
          <cell r="C386" t="e">
            <v>#VALUE!</v>
          </cell>
          <cell r="S386" t="str">
            <v>#Calc</v>
          </cell>
          <cell r="T386" t="e">
            <v>#VALUE!</v>
          </cell>
          <cell r="U386" t="e">
            <v>#VALUE!</v>
          </cell>
        </row>
        <row r="387">
          <cell r="A387" t="e">
            <v>#VALUE!</v>
          </cell>
          <cell r="B387" t="e">
            <v>#VALUE!</v>
          </cell>
          <cell r="C387" t="e">
            <v>#VALUE!</v>
          </cell>
          <cell r="S387" t="str">
            <v>#Calc</v>
          </cell>
          <cell r="T387" t="e">
            <v>#VALUE!</v>
          </cell>
          <cell r="U387" t="e">
            <v>#VALUE!</v>
          </cell>
        </row>
        <row r="388">
          <cell r="A388" t="e">
            <v>#VALUE!</v>
          </cell>
          <cell r="B388" t="e">
            <v>#VALUE!</v>
          </cell>
          <cell r="C388" t="e">
            <v>#VALUE!</v>
          </cell>
          <cell r="S388" t="str">
            <v>#Calc</v>
          </cell>
          <cell r="T388" t="e">
            <v>#VALUE!</v>
          </cell>
          <cell r="U388" t="e">
            <v>#VALUE!</v>
          </cell>
        </row>
        <row r="389">
          <cell r="A389" t="e">
            <v>#VALUE!</v>
          </cell>
          <cell r="B389" t="e">
            <v>#VALUE!</v>
          </cell>
          <cell r="C389" t="e">
            <v>#VALUE!</v>
          </cell>
          <cell r="S389" t="str">
            <v>#Calc</v>
          </cell>
          <cell r="T389" t="e">
            <v>#VALUE!</v>
          </cell>
          <cell r="U389" t="e">
            <v>#VALUE!</v>
          </cell>
        </row>
        <row r="390">
          <cell r="A390" t="e">
            <v>#VALUE!</v>
          </cell>
          <cell r="B390" t="e">
            <v>#VALUE!</v>
          </cell>
          <cell r="C390" t="e">
            <v>#VALUE!</v>
          </cell>
          <cell r="S390" t="str">
            <v>#Calc</v>
          </cell>
          <cell r="T390" t="e">
            <v>#VALUE!</v>
          </cell>
          <cell r="U390" t="e">
            <v>#VALUE!</v>
          </cell>
        </row>
        <row r="391">
          <cell r="A391" t="e">
            <v>#VALUE!</v>
          </cell>
          <cell r="B391" t="e">
            <v>#VALUE!</v>
          </cell>
          <cell r="C391" t="e">
            <v>#VALUE!</v>
          </cell>
          <cell r="S391" t="str">
            <v>#Calc</v>
          </cell>
          <cell r="T391" t="e">
            <v>#VALUE!</v>
          </cell>
          <cell r="U391" t="e">
            <v>#VALUE!</v>
          </cell>
        </row>
        <row r="392">
          <cell r="A392" t="e">
            <v>#VALUE!</v>
          </cell>
          <cell r="B392" t="e">
            <v>#VALUE!</v>
          </cell>
          <cell r="C392" t="e">
            <v>#VALUE!</v>
          </cell>
          <cell r="S392" t="str">
            <v>#Calc</v>
          </cell>
          <cell r="T392" t="e">
            <v>#VALUE!</v>
          </cell>
          <cell r="U392" t="e">
            <v>#VALUE!</v>
          </cell>
        </row>
        <row r="393">
          <cell r="A393" t="e">
            <v>#VALUE!</v>
          </cell>
          <cell r="B393" t="e">
            <v>#VALUE!</v>
          </cell>
          <cell r="C393" t="e">
            <v>#VALUE!</v>
          </cell>
          <cell r="S393" t="str">
            <v>#Calc</v>
          </cell>
          <cell r="T393" t="e">
            <v>#VALUE!</v>
          </cell>
          <cell r="U393" t="e">
            <v>#VALUE!</v>
          </cell>
        </row>
        <row r="394">
          <cell r="A394" t="e">
            <v>#VALUE!</v>
          </cell>
          <cell r="B394" t="e">
            <v>#VALUE!</v>
          </cell>
          <cell r="C394" t="e">
            <v>#VALUE!</v>
          </cell>
          <cell r="S394" t="str">
            <v>#Calc</v>
          </cell>
          <cell r="T394" t="e">
            <v>#VALUE!</v>
          </cell>
          <cell r="U394" t="e">
            <v>#VALUE!</v>
          </cell>
        </row>
        <row r="395">
          <cell r="A395" t="e">
            <v>#VALUE!</v>
          </cell>
          <cell r="B395" t="e">
            <v>#VALUE!</v>
          </cell>
          <cell r="C395" t="e">
            <v>#VALUE!</v>
          </cell>
          <cell r="S395" t="str">
            <v>#Calc</v>
          </cell>
          <cell r="T395" t="e">
            <v>#VALUE!</v>
          </cell>
          <cell r="U395" t="e">
            <v>#VALUE!</v>
          </cell>
        </row>
        <row r="396">
          <cell r="A396" t="e">
            <v>#VALUE!</v>
          </cell>
          <cell r="B396" t="e">
            <v>#VALUE!</v>
          </cell>
          <cell r="C396" t="e">
            <v>#VALUE!</v>
          </cell>
          <cell r="S396" t="str">
            <v>#Calc</v>
          </cell>
          <cell r="T396" t="e">
            <v>#VALUE!</v>
          </cell>
          <cell r="U396" t="e">
            <v>#VALUE!</v>
          </cell>
        </row>
        <row r="397">
          <cell r="A397" t="e">
            <v>#VALUE!</v>
          </cell>
          <cell r="B397" t="e">
            <v>#VALUE!</v>
          </cell>
          <cell r="C397" t="e">
            <v>#VALUE!</v>
          </cell>
          <cell r="S397" t="str">
            <v>#Calc</v>
          </cell>
          <cell r="T397" t="e">
            <v>#VALUE!</v>
          </cell>
          <cell r="U397" t="e">
            <v>#VALUE!</v>
          </cell>
        </row>
        <row r="398">
          <cell r="A398" t="e">
            <v>#VALUE!</v>
          </cell>
          <cell r="B398" t="e">
            <v>#VALUE!</v>
          </cell>
          <cell r="C398" t="e">
            <v>#VALUE!</v>
          </cell>
          <cell r="S398" t="str">
            <v>#Calc</v>
          </cell>
          <cell r="T398" t="e">
            <v>#VALUE!</v>
          </cell>
          <cell r="U398" t="e">
            <v>#VALUE!</v>
          </cell>
        </row>
        <row r="399">
          <cell r="A399" t="e">
            <v>#VALUE!</v>
          </cell>
          <cell r="B399" t="e">
            <v>#VALUE!</v>
          </cell>
          <cell r="C399" t="e">
            <v>#VALUE!</v>
          </cell>
          <cell r="S399" t="str">
            <v>#Calc</v>
          </cell>
          <cell r="T399" t="e">
            <v>#VALUE!</v>
          </cell>
          <cell r="U399" t="e">
            <v>#VALUE!</v>
          </cell>
        </row>
        <row r="400">
          <cell r="A400" t="e">
            <v>#VALUE!</v>
          </cell>
          <cell r="B400" t="e">
            <v>#VALUE!</v>
          </cell>
          <cell r="C400" t="e">
            <v>#VALUE!</v>
          </cell>
          <cell r="S400" t="str">
            <v>#Calc</v>
          </cell>
          <cell r="T400" t="e">
            <v>#VALUE!</v>
          </cell>
          <cell r="U400" t="e">
            <v>#VALUE!</v>
          </cell>
        </row>
        <row r="401">
          <cell r="A401" t="e">
            <v>#VALUE!</v>
          </cell>
          <cell r="B401" t="e">
            <v>#VALUE!</v>
          </cell>
          <cell r="C401" t="e">
            <v>#VALUE!</v>
          </cell>
          <cell r="S401" t="str">
            <v>#Calc</v>
          </cell>
          <cell r="T401" t="e">
            <v>#VALUE!</v>
          </cell>
          <cell r="U401" t="e">
            <v>#VALUE!</v>
          </cell>
        </row>
        <row r="402">
          <cell r="A402" t="e">
            <v>#VALUE!</v>
          </cell>
          <cell r="B402" t="e">
            <v>#VALUE!</v>
          </cell>
          <cell r="C402" t="e">
            <v>#VALUE!</v>
          </cell>
          <cell r="S402" t="str">
            <v>#Calc</v>
          </cell>
          <cell r="T402" t="e">
            <v>#VALUE!</v>
          </cell>
          <cell r="U402" t="e">
            <v>#VALUE!</v>
          </cell>
        </row>
        <row r="403">
          <cell r="A403" t="e">
            <v>#VALUE!</v>
          </cell>
          <cell r="B403" t="e">
            <v>#VALUE!</v>
          </cell>
          <cell r="C403" t="e">
            <v>#VALUE!</v>
          </cell>
          <cell r="S403" t="str">
            <v>#Calc</v>
          </cell>
          <cell r="T403" t="e">
            <v>#VALUE!</v>
          </cell>
          <cell r="U403" t="e">
            <v>#VALUE!</v>
          </cell>
        </row>
        <row r="404">
          <cell r="A404" t="e">
            <v>#VALUE!</v>
          </cell>
          <cell r="B404" t="e">
            <v>#VALUE!</v>
          </cell>
          <cell r="C404" t="e">
            <v>#VALUE!</v>
          </cell>
          <cell r="S404" t="str">
            <v>#Calc</v>
          </cell>
          <cell r="T404" t="e">
            <v>#VALUE!</v>
          </cell>
          <cell r="U404" t="e">
            <v>#VALUE!</v>
          </cell>
        </row>
        <row r="405">
          <cell r="A405" t="e">
            <v>#VALUE!</v>
          </cell>
          <cell r="B405" t="e">
            <v>#VALUE!</v>
          </cell>
          <cell r="C405" t="e">
            <v>#VALUE!</v>
          </cell>
          <cell r="S405" t="str">
            <v>#Calc</v>
          </cell>
          <cell r="T405" t="e">
            <v>#VALUE!</v>
          </cell>
          <cell r="U405" t="e">
            <v>#VALUE!</v>
          </cell>
        </row>
        <row r="406">
          <cell r="A406" t="e">
            <v>#VALUE!</v>
          </cell>
          <cell r="B406" t="e">
            <v>#VALUE!</v>
          </cell>
          <cell r="C406" t="e">
            <v>#VALUE!</v>
          </cell>
          <cell r="S406" t="str">
            <v>#Calc</v>
          </cell>
          <cell r="T406" t="e">
            <v>#VALUE!</v>
          </cell>
          <cell r="U406" t="e">
            <v>#VALUE!</v>
          </cell>
        </row>
        <row r="407">
          <cell r="A407" t="e">
            <v>#VALUE!</v>
          </cell>
          <cell r="B407" t="e">
            <v>#VALUE!</v>
          </cell>
          <cell r="C407" t="e">
            <v>#VALUE!</v>
          </cell>
          <cell r="S407" t="str">
            <v>#Calc</v>
          </cell>
          <cell r="T407" t="e">
            <v>#VALUE!</v>
          </cell>
          <cell r="U407" t="e">
            <v>#VALUE!</v>
          </cell>
        </row>
        <row r="408">
          <cell r="A408" t="e">
            <v>#VALUE!</v>
          </cell>
          <cell r="B408" t="e">
            <v>#VALUE!</v>
          </cell>
          <cell r="C408" t="e">
            <v>#VALUE!</v>
          </cell>
          <cell r="S408" t="str">
            <v>#Calc</v>
          </cell>
          <cell r="T408" t="e">
            <v>#VALUE!</v>
          </cell>
          <cell r="U408" t="e">
            <v>#VALUE!</v>
          </cell>
        </row>
        <row r="409">
          <cell r="A409" t="e">
            <v>#VALUE!</v>
          </cell>
          <cell r="B409" t="e">
            <v>#VALUE!</v>
          </cell>
          <cell r="C409" t="e">
            <v>#VALUE!</v>
          </cell>
          <cell r="S409" t="str">
            <v>#Calc</v>
          </cell>
          <cell r="T409" t="e">
            <v>#VALUE!</v>
          </cell>
          <cell r="U409" t="e">
            <v>#VALUE!</v>
          </cell>
        </row>
        <row r="410">
          <cell r="A410" t="e">
            <v>#VALUE!</v>
          </cell>
          <cell r="B410" t="e">
            <v>#VALUE!</v>
          </cell>
          <cell r="C410" t="e">
            <v>#VALUE!</v>
          </cell>
          <cell r="S410" t="str">
            <v>#Calc</v>
          </cell>
          <cell r="T410" t="e">
            <v>#VALUE!</v>
          </cell>
          <cell r="U410" t="e">
            <v>#VALUE!</v>
          </cell>
        </row>
        <row r="411">
          <cell r="A411" t="e">
            <v>#VALUE!</v>
          </cell>
          <cell r="B411" t="e">
            <v>#VALUE!</v>
          </cell>
          <cell r="C411" t="e">
            <v>#VALUE!</v>
          </cell>
          <cell r="S411" t="str">
            <v>#Calc</v>
          </cell>
          <cell r="T411" t="e">
            <v>#VALUE!</v>
          </cell>
          <cell r="U411" t="e">
            <v>#VALUE!</v>
          </cell>
        </row>
        <row r="412">
          <cell r="A412" t="e">
            <v>#VALUE!</v>
          </cell>
          <cell r="B412" t="e">
            <v>#VALUE!</v>
          </cell>
          <cell r="C412" t="e">
            <v>#VALUE!</v>
          </cell>
          <cell r="S412" t="str">
            <v>#Calc</v>
          </cell>
          <cell r="T412" t="e">
            <v>#VALUE!</v>
          </cell>
          <cell r="U412" t="e">
            <v>#VALUE!</v>
          </cell>
        </row>
        <row r="413">
          <cell r="A413" t="e">
            <v>#VALUE!</v>
          </cell>
          <cell r="B413" t="e">
            <v>#VALUE!</v>
          </cell>
          <cell r="C413" t="e">
            <v>#VALUE!</v>
          </cell>
          <cell r="S413" t="str">
            <v>#Calc</v>
          </cell>
          <cell r="T413" t="e">
            <v>#VALUE!</v>
          </cell>
          <cell r="U413" t="e">
            <v>#VALUE!</v>
          </cell>
        </row>
        <row r="414">
          <cell r="A414" t="e">
            <v>#VALUE!</v>
          </cell>
          <cell r="B414" t="e">
            <v>#VALUE!</v>
          </cell>
          <cell r="C414" t="e">
            <v>#VALUE!</v>
          </cell>
          <cell r="S414" t="str">
            <v>#Calc</v>
          </cell>
          <cell r="T414" t="e">
            <v>#VALUE!</v>
          </cell>
          <cell r="U414" t="e">
            <v>#VALUE!</v>
          </cell>
        </row>
        <row r="415">
          <cell r="A415" t="e">
            <v>#VALUE!</v>
          </cell>
          <cell r="B415" t="e">
            <v>#VALUE!</v>
          </cell>
          <cell r="C415" t="e">
            <v>#VALUE!</v>
          </cell>
          <cell r="S415" t="str">
            <v>#Calc</v>
          </cell>
          <cell r="T415" t="e">
            <v>#VALUE!</v>
          </cell>
          <cell r="U415" t="e">
            <v>#VALUE!</v>
          </cell>
        </row>
        <row r="416">
          <cell r="A416" t="e">
            <v>#VALUE!</v>
          </cell>
          <cell r="B416" t="e">
            <v>#VALUE!</v>
          </cell>
          <cell r="C416" t="e">
            <v>#VALUE!</v>
          </cell>
          <cell r="S416" t="str">
            <v>#Calc</v>
          </cell>
          <cell r="T416" t="e">
            <v>#VALUE!</v>
          </cell>
          <cell r="U416" t="e">
            <v>#VALUE!</v>
          </cell>
        </row>
        <row r="417">
          <cell r="A417" t="e">
            <v>#VALUE!</v>
          </cell>
          <cell r="B417" t="e">
            <v>#VALUE!</v>
          </cell>
          <cell r="C417" t="e">
            <v>#VALUE!</v>
          </cell>
          <cell r="S417" t="str">
            <v>#Calc</v>
          </cell>
          <cell r="T417" t="e">
            <v>#VALUE!</v>
          </cell>
          <cell r="U417" t="e">
            <v>#VALUE!</v>
          </cell>
        </row>
        <row r="418">
          <cell r="A418" t="e">
            <v>#VALUE!</v>
          </cell>
          <cell r="B418" t="e">
            <v>#VALUE!</v>
          </cell>
          <cell r="C418" t="e">
            <v>#VALUE!</v>
          </cell>
          <cell r="S418" t="str">
            <v>#Calc</v>
          </cell>
          <cell r="T418" t="e">
            <v>#VALUE!</v>
          </cell>
          <cell r="U418" t="e">
            <v>#VALUE!</v>
          </cell>
        </row>
        <row r="419">
          <cell r="A419" t="e">
            <v>#VALUE!</v>
          </cell>
          <cell r="B419" t="e">
            <v>#VALUE!</v>
          </cell>
          <cell r="C419" t="e">
            <v>#VALUE!</v>
          </cell>
          <cell r="S419" t="str">
            <v>#Calc</v>
          </cell>
          <cell r="T419" t="e">
            <v>#VALUE!</v>
          </cell>
          <cell r="U419" t="e">
            <v>#VALUE!</v>
          </cell>
        </row>
        <row r="420">
          <cell r="A420" t="e">
            <v>#VALUE!</v>
          </cell>
          <cell r="B420" t="e">
            <v>#VALUE!</v>
          </cell>
          <cell r="C420" t="e">
            <v>#VALUE!</v>
          </cell>
          <cell r="S420" t="str">
            <v>#Calc</v>
          </cell>
          <cell r="T420" t="e">
            <v>#VALUE!</v>
          </cell>
          <cell r="U420" t="e">
            <v>#VALUE!</v>
          </cell>
        </row>
        <row r="421">
          <cell r="A421" t="e">
            <v>#VALUE!</v>
          </cell>
          <cell r="B421" t="e">
            <v>#VALUE!</v>
          </cell>
          <cell r="C421" t="e">
            <v>#VALUE!</v>
          </cell>
          <cell r="S421" t="str">
            <v>#Calc</v>
          </cell>
          <cell r="T421" t="e">
            <v>#VALUE!</v>
          </cell>
          <cell r="U421" t="e">
            <v>#VALUE!</v>
          </cell>
        </row>
        <row r="422">
          <cell r="A422" t="e">
            <v>#VALUE!</v>
          </cell>
          <cell r="B422" t="e">
            <v>#VALUE!</v>
          </cell>
          <cell r="C422" t="e">
            <v>#VALUE!</v>
          </cell>
          <cell r="S422" t="str">
            <v>#Calc</v>
          </cell>
          <cell r="T422" t="e">
            <v>#VALUE!</v>
          </cell>
          <cell r="U422" t="e">
            <v>#VALUE!</v>
          </cell>
        </row>
        <row r="423">
          <cell r="A423" t="e">
            <v>#VALUE!</v>
          </cell>
          <cell r="B423" t="e">
            <v>#VALUE!</v>
          </cell>
          <cell r="C423" t="e">
            <v>#VALUE!</v>
          </cell>
          <cell r="S423" t="str">
            <v>#Calc</v>
          </cell>
          <cell r="T423" t="e">
            <v>#VALUE!</v>
          </cell>
          <cell r="U423" t="e">
            <v>#VALUE!</v>
          </cell>
        </row>
        <row r="424">
          <cell r="A424" t="e">
            <v>#VALUE!</v>
          </cell>
          <cell r="B424" t="e">
            <v>#VALUE!</v>
          </cell>
          <cell r="C424" t="e">
            <v>#VALUE!</v>
          </cell>
          <cell r="S424" t="str">
            <v>#Calc</v>
          </cell>
          <cell r="T424" t="e">
            <v>#VALUE!</v>
          </cell>
          <cell r="U424" t="e">
            <v>#VALUE!</v>
          </cell>
        </row>
        <row r="425">
          <cell r="A425" t="e">
            <v>#VALUE!</v>
          </cell>
          <cell r="B425" t="e">
            <v>#VALUE!</v>
          </cell>
          <cell r="C425" t="e">
            <v>#VALUE!</v>
          </cell>
          <cell r="S425" t="str">
            <v>#Calc</v>
          </cell>
          <cell r="T425" t="e">
            <v>#VALUE!</v>
          </cell>
          <cell r="U425" t="e">
            <v>#VALUE!</v>
          </cell>
        </row>
        <row r="426">
          <cell r="A426" t="e">
            <v>#VALUE!</v>
          </cell>
          <cell r="B426" t="e">
            <v>#VALUE!</v>
          </cell>
          <cell r="C426" t="e">
            <v>#VALUE!</v>
          </cell>
          <cell r="S426" t="str">
            <v>#Calc</v>
          </cell>
          <cell r="T426" t="e">
            <v>#VALUE!</v>
          </cell>
          <cell r="U426" t="e">
            <v>#VALUE!</v>
          </cell>
        </row>
        <row r="427">
          <cell r="A427" t="e">
            <v>#VALUE!</v>
          </cell>
          <cell r="B427" t="e">
            <v>#VALUE!</v>
          </cell>
          <cell r="C427" t="e">
            <v>#VALUE!</v>
          </cell>
          <cell r="S427" t="str">
            <v>#Calc</v>
          </cell>
          <cell r="T427" t="e">
            <v>#VALUE!</v>
          </cell>
          <cell r="U427" t="e">
            <v>#VALUE!</v>
          </cell>
        </row>
        <row r="428">
          <cell r="A428" t="e">
            <v>#VALUE!</v>
          </cell>
          <cell r="B428" t="e">
            <v>#VALUE!</v>
          </cell>
          <cell r="C428" t="e">
            <v>#VALUE!</v>
          </cell>
          <cell r="S428" t="str">
            <v>#Calc</v>
          </cell>
          <cell r="T428" t="e">
            <v>#VALUE!</v>
          </cell>
          <cell r="U428" t="e">
            <v>#VALUE!</v>
          </cell>
        </row>
        <row r="429">
          <cell r="A429" t="e">
            <v>#VALUE!</v>
          </cell>
          <cell r="B429" t="e">
            <v>#VALUE!</v>
          </cell>
          <cell r="C429" t="e">
            <v>#VALUE!</v>
          </cell>
          <cell r="S429" t="str">
            <v>#Calc</v>
          </cell>
          <cell r="T429" t="e">
            <v>#VALUE!</v>
          </cell>
          <cell r="U429" t="e">
            <v>#VALUE!</v>
          </cell>
        </row>
        <row r="430">
          <cell r="A430" t="e">
            <v>#VALUE!</v>
          </cell>
          <cell r="B430" t="e">
            <v>#VALUE!</v>
          </cell>
          <cell r="C430" t="e">
            <v>#VALUE!</v>
          </cell>
          <cell r="S430" t="str">
            <v>#Calc</v>
          </cell>
          <cell r="T430" t="e">
            <v>#VALUE!</v>
          </cell>
          <cell r="U430" t="e">
            <v>#VALUE!</v>
          </cell>
        </row>
        <row r="431">
          <cell r="A431" t="e">
            <v>#VALUE!</v>
          </cell>
          <cell r="B431" t="e">
            <v>#VALUE!</v>
          </cell>
          <cell r="C431" t="e">
            <v>#VALUE!</v>
          </cell>
          <cell r="S431" t="str">
            <v>#Calc</v>
          </cell>
          <cell r="T431" t="e">
            <v>#VALUE!</v>
          </cell>
          <cell r="U431" t="e">
            <v>#VALUE!</v>
          </cell>
        </row>
        <row r="432">
          <cell r="A432" t="e">
            <v>#VALUE!</v>
          </cell>
          <cell r="B432" t="e">
            <v>#VALUE!</v>
          </cell>
          <cell r="C432" t="e">
            <v>#VALUE!</v>
          </cell>
          <cell r="S432" t="str">
            <v>#Calc</v>
          </cell>
          <cell r="T432" t="e">
            <v>#VALUE!</v>
          </cell>
          <cell r="U432" t="e">
            <v>#VALUE!</v>
          </cell>
        </row>
        <row r="433">
          <cell r="A433" t="e">
            <v>#VALUE!</v>
          </cell>
          <cell r="B433" t="e">
            <v>#VALUE!</v>
          </cell>
          <cell r="C433" t="e">
            <v>#VALUE!</v>
          </cell>
          <cell r="S433" t="str">
            <v>#Calc</v>
          </cell>
          <cell r="T433" t="e">
            <v>#VALUE!</v>
          </cell>
          <cell r="U433" t="e">
            <v>#VALUE!</v>
          </cell>
        </row>
        <row r="434">
          <cell r="A434" t="e">
            <v>#VALUE!</v>
          </cell>
          <cell r="B434" t="e">
            <v>#VALUE!</v>
          </cell>
          <cell r="C434" t="e">
            <v>#VALUE!</v>
          </cell>
          <cell r="S434" t="str">
            <v>#Calc</v>
          </cell>
          <cell r="T434" t="e">
            <v>#VALUE!</v>
          </cell>
          <cell r="U434" t="e">
            <v>#VALUE!</v>
          </cell>
        </row>
        <row r="435">
          <cell r="A435" t="e">
            <v>#VALUE!</v>
          </cell>
          <cell r="B435" t="e">
            <v>#VALUE!</v>
          </cell>
          <cell r="C435" t="e">
            <v>#VALUE!</v>
          </cell>
          <cell r="S435" t="str">
            <v>#Calc</v>
          </cell>
          <cell r="T435" t="e">
            <v>#VALUE!</v>
          </cell>
          <cell r="U435" t="e">
            <v>#VALUE!</v>
          </cell>
        </row>
        <row r="436">
          <cell r="A436" t="e">
            <v>#VALUE!</v>
          </cell>
          <cell r="B436" t="e">
            <v>#VALUE!</v>
          </cell>
          <cell r="C436" t="e">
            <v>#VALUE!</v>
          </cell>
          <cell r="S436" t="str">
            <v>#Calc</v>
          </cell>
          <cell r="T436" t="e">
            <v>#VALUE!</v>
          </cell>
          <cell r="U436" t="e">
            <v>#VALUE!</v>
          </cell>
        </row>
        <row r="437">
          <cell r="A437" t="e">
            <v>#VALUE!</v>
          </cell>
          <cell r="B437" t="e">
            <v>#VALUE!</v>
          </cell>
          <cell r="C437" t="e">
            <v>#VALUE!</v>
          </cell>
          <cell r="S437" t="str">
            <v>#Calc</v>
          </cell>
          <cell r="T437" t="e">
            <v>#VALUE!</v>
          </cell>
          <cell r="U437" t="e">
            <v>#VALUE!</v>
          </cell>
        </row>
        <row r="438">
          <cell r="A438" t="e">
            <v>#VALUE!</v>
          </cell>
          <cell r="B438" t="e">
            <v>#VALUE!</v>
          </cell>
          <cell r="C438" t="e">
            <v>#VALUE!</v>
          </cell>
          <cell r="S438" t="str">
            <v>#Calc</v>
          </cell>
          <cell r="T438" t="e">
            <v>#VALUE!</v>
          </cell>
          <cell r="U438" t="e">
            <v>#VALUE!</v>
          </cell>
        </row>
        <row r="439">
          <cell r="A439" t="e">
            <v>#VALUE!</v>
          </cell>
          <cell r="B439" t="e">
            <v>#VALUE!</v>
          </cell>
          <cell r="C439" t="e">
            <v>#VALUE!</v>
          </cell>
          <cell r="S439" t="str">
            <v>#Calc</v>
          </cell>
          <cell r="T439" t="e">
            <v>#VALUE!</v>
          </cell>
          <cell r="U439" t="e">
            <v>#VALUE!</v>
          </cell>
        </row>
        <row r="440">
          <cell r="A440" t="e">
            <v>#VALUE!</v>
          </cell>
          <cell r="B440" t="e">
            <v>#VALUE!</v>
          </cell>
          <cell r="C440" t="e">
            <v>#VALUE!</v>
          </cell>
          <cell r="S440" t="str">
            <v>#Calc</v>
          </cell>
          <cell r="T440" t="e">
            <v>#VALUE!</v>
          </cell>
          <cell r="U440" t="e">
            <v>#VALUE!</v>
          </cell>
        </row>
        <row r="441">
          <cell r="A441" t="e">
            <v>#VALUE!</v>
          </cell>
          <cell r="B441" t="e">
            <v>#VALUE!</v>
          </cell>
          <cell r="C441" t="e">
            <v>#VALUE!</v>
          </cell>
          <cell r="S441" t="str">
            <v>#Calc</v>
          </cell>
          <cell r="T441" t="e">
            <v>#VALUE!</v>
          </cell>
          <cell r="U441" t="e">
            <v>#VALUE!</v>
          </cell>
        </row>
        <row r="442">
          <cell r="A442" t="e">
            <v>#VALUE!</v>
          </cell>
          <cell r="B442" t="e">
            <v>#VALUE!</v>
          </cell>
          <cell r="C442" t="e">
            <v>#VALUE!</v>
          </cell>
          <cell r="S442" t="str">
            <v>#Calc</v>
          </cell>
          <cell r="T442" t="e">
            <v>#VALUE!</v>
          </cell>
          <cell r="U442" t="e">
            <v>#VALUE!</v>
          </cell>
        </row>
        <row r="443">
          <cell r="A443" t="e">
            <v>#VALUE!</v>
          </cell>
          <cell r="B443" t="e">
            <v>#VALUE!</v>
          </cell>
          <cell r="C443" t="e">
            <v>#VALUE!</v>
          </cell>
          <cell r="S443" t="str">
            <v>#Calc</v>
          </cell>
          <cell r="T443" t="e">
            <v>#VALUE!</v>
          </cell>
          <cell r="U443" t="e">
            <v>#VALUE!</v>
          </cell>
        </row>
        <row r="444">
          <cell r="A444" t="e">
            <v>#VALUE!</v>
          </cell>
          <cell r="B444" t="e">
            <v>#VALUE!</v>
          </cell>
          <cell r="C444" t="e">
            <v>#VALUE!</v>
          </cell>
          <cell r="S444" t="str">
            <v>#Calc</v>
          </cell>
          <cell r="T444" t="e">
            <v>#VALUE!</v>
          </cell>
          <cell r="U444" t="e">
            <v>#VALUE!</v>
          </cell>
        </row>
        <row r="445">
          <cell r="A445" t="e">
            <v>#VALUE!</v>
          </cell>
          <cell r="B445" t="e">
            <v>#VALUE!</v>
          </cell>
          <cell r="C445" t="e">
            <v>#VALUE!</v>
          </cell>
          <cell r="S445" t="str">
            <v>#Calc</v>
          </cell>
          <cell r="T445" t="e">
            <v>#VALUE!</v>
          </cell>
          <cell r="U445" t="e">
            <v>#VALUE!</v>
          </cell>
        </row>
        <row r="446">
          <cell r="A446" t="e">
            <v>#VALUE!</v>
          </cell>
          <cell r="B446" t="e">
            <v>#VALUE!</v>
          </cell>
          <cell r="C446" t="e">
            <v>#VALUE!</v>
          </cell>
          <cell r="S446" t="str">
            <v>#Calc</v>
          </cell>
          <cell r="T446" t="e">
            <v>#VALUE!</v>
          </cell>
          <cell r="U446" t="e">
            <v>#VALUE!</v>
          </cell>
        </row>
        <row r="447">
          <cell r="A447" t="e">
            <v>#VALUE!</v>
          </cell>
          <cell r="B447" t="e">
            <v>#VALUE!</v>
          </cell>
          <cell r="C447" t="e">
            <v>#VALUE!</v>
          </cell>
          <cell r="S447" t="str">
            <v>#Calc</v>
          </cell>
          <cell r="T447" t="e">
            <v>#VALUE!</v>
          </cell>
          <cell r="U447" t="e">
            <v>#VALUE!</v>
          </cell>
        </row>
        <row r="448">
          <cell r="A448" t="e">
            <v>#VALUE!</v>
          </cell>
          <cell r="B448" t="e">
            <v>#VALUE!</v>
          </cell>
          <cell r="C448" t="e">
            <v>#VALUE!</v>
          </cell>
          <cell r="S448" t="str">
            <v>#Calc</v>
          </cell>
          <cell r="T448" t="e">
            <v>#VALUE!</v>
          </cell>
          <cell r="U448" t="e">
            <v>#VALUE!</v>
          </cell>
        </row>
        <row r="449">
          <cell r="A449" t="e">
            <v>#VALUE!</v>
          </cell>
          <cell r="B449" t="e">
            <v>#VALUE!</v>
          </cell>
          <cell r="C449" t="e">
            <v>#VALUE!</v>
          </cell>
          <cell r="S449" t="str">
            <v>#Calc</v>
          </cell>
          <cell r="T449" t="e">
            <v>#VALUE!</v>
          </cell>
          <cell r="U449" t="e">
            <v>#VALUE!</v>
          </cell>
        </row>
        <row r="450">
          <cell r="A450" t="e">
            <v>#VALUE!</v>
          </cell>
          <cell r="B450" t="e">
            <v>#VALUE!</v>
          </cell>
          <cell r="C450" t="e">
            <v>#VALUE!</v>
          </cell>
          <cell r="S450" t="str">
            <v>#Calc</v>
          </cell>
          <cell r="T450" t="e">
            <v>#VALUE!</v>
          </cell>
          <cell r="U450" t="e">
            <v>#VALUE!</v>
          </cell>
        </row>
        <row r="451">
          <cell r="A451" t="e">
            <v>#VALUE!</v>
          </cell>
          <cell r="B451" t="e">
            <v>#VALUE!</v>
          </cell>
          <cell r="C451" t="e">
            <v>#VALUE!</v>
          </cell>
          <cell r="S451" t="str">
            <v>#Calc</v>
          </cell>
          <cell r="T451" t="e">
            <v>#VALUE!</v>
          </cell>
          <cell r="U451" t="e">
            <v>#VALUE!</v>
          </cell>
        </row>
        <row r="452">
          <cell r="A452" t="e">
            <v>#VALUE!</v>
          </cell>
          <cell r="B452" t="e">
            <v>#VALUE!</v>
          </cell>
          <cell r="C452" t="e">
            <v>#VALUE!</v>
          </cell>
          <cell r="S452" t="str">
            <v>#Calc</v>
          </cell>
          <cell r="T452" t="e">
            <v>#VALUE!</v>
          </cell>
          <cell r="U452" t="e">
            <v>#VALUE!</v>
          </cell>
        </row>
        <row r="453">
          <cell r="A453" t="e">
            <v>#VALUE!</v>
          </cell>
          <cell r="B453" t="e">
            <v>#VALUE!</v>
          </cell>
          <cell r="C453" t="e">
            <v>#VALUE!</v>
          </cell>
          <cell r="S453" t="str">
            <v>#Calc</v>
          </cell>
          <cell r="T453" t="e">
            <v>#VALUE!</v>
          </cell>
          <cell r="U453" t="e">
            <v>#VALUE!</v>
          </cell>
        </row>
        <row r="454">
          <cell r="A454" t="e">
            <v>#VALUE!</v>
          </cell>
          <cell r="B454" t="e">
            <v>#VALUE!</v>
          </cell>
          <cell r="C454" t="e">
            <v>#VALUE!</v>
          </cell>
          <cell r="S454" t="str">
            <v>#Calc</v>
          </cell>
          <cell r="T454" t="e">
            <v>#VALUE!</v>
          </cell>
          <cell r="U454" t="e">
            <v>#VALUE!</v>
          </cell>
        </row>
        <row r="455">
          <cell r="A455" t="e">
            <v>#VALUE!</v>
          </cell>
          <cell r="B455" t="e">
            <v>#VALUE!</v>
          </cell>
          <cell r="C455" t="e">
            <v>#VALUE!</v>
          </cell>
          <cell r="S455" t="str">
            <v>#Calc</v>
          </cell>
          <cell r="T455" t="e">
            <v>#VALUE!</v>
          </cell>
          <cell r="U455" t="e">
            <v>#VALUE!</v>
          </cell>
        </row>
        <row r="456">
          <cell r="A456" t="e">
            <v>#VALUE!</v>
          </cell>
          <cell r="B456" t="e">
            <v>#VALUE!</v>
          </cell>
          <cell r="C456" t="e">
            <v>#VALUE!</v>
          </cell>
          <cell r="S456" t="str">
            <v>#Calc</v>
          </cell>
          <cell r="T456" t="e">
            <v>#VALUE!</v>
          </cell>
          <cell r="U456" t="e">
            <v>#VALUE!</v>
          </cell>
        </row>
        <row r="457">
          <cell r="A457" t="e">
            <v>#VALUE!</v>
          </cell>
          <cell r="B457" t="e">
            <v>#VALUE!</v>
          </cell>
          <cell r="C457" t="e">
            <v>#VALUE!</v>
          </cell>
          <cell r="S457" t="str">
            <v>#Calc</v>
          </cell>
          <cell r="T457" t="e">
            <v>#VALUE!</v>
          </cell>
          <cell r="U457" t="e">
            <v>#VALUE!</v>
          </cell>
        </row>
        <row r="458">
          <cell r="A458" t="e">
            <v>#VALUE!</v>
          </cell>
          <cell r="B458" t="e">
            <v>#VALUE!</v>
          </cell>
          <cell r="C458" t="e">
            <v>#VALUE!</v>
          </cell>
          <cell r="S458" t="str">
            <v>#Calc</v>
          </cell>
          <cell r="T458" t="e">
            <v>#VALUE!</v>
          </cell>
          <cell r="U458" t="e">
            <v>#VALUE!</v>
          </cell>
        </row>
        <row r="459">
          <cell r="A459" t="e">
            <v>#VALUE!</v>
          </cell>
          <cell r="B459" t="e">
            <v>#VALUE!</v>
          </cell>
          <cell r="C459" t="e">
            <v>#VALUE!</v>
          </cell>
          <cell r="S459" t="str">
            <v>#Calc</v>
          </cell>
          <cell r="T459" t="e">
            <v>#VALUE!</v>
          </cell>
          <cell r="U459" t="e">
            <v>#VALUE!</v>
          </cell>
        </row>
        <row r="460">
          <cell r="A460" t="e">
            <v>#VALUE!</v>
          </cell>
          <cell r="B460" t="e">
            <v>#VALUE!</v>
          </cell>
          <cell r="C460" t="e">
            <v>#VALUE!</v>
          </cell>
          <cell r="S460" t="str">
            <v>#Calc</v>
          </cell>
          <cell r="T460" t="e">
            <v>#VALUE!</v>
          </cell>
          <cell r="U460" t="e">
            <v>#VALUE!</v>
          </cell>
        </row>
        <row r="461">
          <cell r="A461" t="e">
            <v>#VALUE!</v>
          </cell>
          <cell r="B461" t="e">
            <v>#VALUE!</v>
          </cell>
          <cell r="C461" t="e">
            <v>#VALUE!</v>
          </cell>
          <cell r="S461" t="str">
            <v>#Calc</v>
          </cell>
          <cell r="T461" t="e">
            <v>#VALUE!</v>
          </cell>
          <cell r="U461" t="e">
            <v>#VALUE!</v>
          </cell>
        </row>
        <row r="462">
          <cell r="A462" t="e">
            <v>#VALUE!</v>
          </cell>
          <cell r="B462" t="e">
            <v>#VALUE!</v>
          </cell>
          <cell r="C462" t="e">
            <v>#VALUE!</v>
          </cell>
          <cell r="S462" t="str">
            <v>#Calc</v>
          </cell>
          <cell r="T462" t="e">
            <v>#VALUE!</v>
          </cell>
          <cell r="U462" t="e">
            <v>#VALUE!</v>
          </cell>
        </row>
        <row r="463">
          <cell r="A463" t="e">
            <v>#VALUE!</v>
          </cell>
          <cell r="B463" t="e">
            <v>#VALUE!</v>
          </cell>
          <cell r="C463" t="e">
            <v>#VALUE!</v>
          </cell>
          <cell r="S463" t="str">
            <v>#Calc</v>
          </cell>
          <cell r="T463" t="e">
            <v>#VALUE!</v>
          </cell>
          <cell r="U463" t="e">
            <v>#VALUE!</v>
          </cell>
        </row>
        <row r="464">
          <cell r="A464" t="e">
            <v>#VALUE!</v>
          </cell>
          <cell r="B464" t="e">
            <v>#VALUE!</v>
          </cell>
          <cell r="C464" t="e">
            <v>#VALUE!</v>
          </cell>
          <cell r="S464" t="str">
            <v>#Calc</v>
          </cell>
          <cell r="T464" t="e">
            <v>#VALUE!</v>
          </cell>
          <cell r="U464" t="e">
            <v>#VALUE!</v>
          </cell>
        </row>
        <row r="465">
          <cell r="A465" t="e">
            <v>#VALUE!</v>
          </cell>
          <cell r="B465" t="e">
            <v>#VALUE!</v>
          </cell>
          <cell r="C465" t="e">
            <v>#VALUE!</v>
          </cell>
          <cell r="S465" t="str">
            <v>#Calc</v>
          </cell>
          <cell r="T465" t="e">
            <v>#VALUE!</v>
          </cell>
          <cell r="U465" t="e">
            <v>#VALUE!</v>
          </cell>
        </row>
        <row r="466">
          <cell r="A466" t="e">
            <v>#VALUE!</v>
          </cell>
          <cell r="B466" t="e">
            <v>#VALUE!</v>
          </cell>
          <cell r="C466" t="e">
            <v>#VALUE!</v>
          </cell>
          <cell r="S466" t="str">
            <v>#Calc</v>
          </cell>
          <cell r="T466" t="e">
            <v>#VALUE!</v>
          </cell>
          <cell r="U466" t="e">
            <v>#VALUE!</v>
          </cell>
        </row>
        <row r="467">
          <cell r="A467" t="e">
            <v>#VALUE!</v>
          </cell>
          <cell r="B467" t="e">
            <v>#VALUE!</v>
          </cell>
          <cell r="C467" t="e">
            <v>#VALUE!</v>
          </cell>
          <cell r="S467" t="str">
            <v>#Calc</v>
          </cell>
          <cell r="T467" t="e">
            <v>#VALUE!</v>
          </cell>
          <cell r="U467" t="e">
            <v>#VALUE!</v>
          </cell>
        </row>
        <row r="468">
          <cell r="A468" t="e">
            <v>#VALUE!</v>
          </cell>
          <cell r="B468" t="e">
            <v>#VALUE!</v>
          </cell>
          <cell r="C468" t="e">
            <v>#VALUE!</v>
          </cell>
          <cell r="S468" t="str">
            <v>#Calc</v>
          </cell>
          <cell r="T468" t="e">
            <v>#VALUE!</v>
          </cell>
          <cell r="U468" t="e">
            <v>#VALUE!</v>
          </cell>
        </row>
        <row r="469">
          <cell r="A469" t="e">
            <v>#VALUE!</v>
          </cell>
          <cell r="B469" t="e">
            <v>#VALUE!</v>
          </cell>
          <cell r="C469" t="e">
            <v>#VALUE!</v>
          </cell>
          <cell r="S469" t="str">
            <v>#Calc</v>
          </cell>
          <cell r="T469" t="e">
            <v>#VALUE!</v>
          </cell>
          <cell r="U469" t="e">
            <v>#VALUE!</v>
          </cell>
        </row>
        <row r="470">
          <cell r="A470" t="e">
            <v>#VALUE!</v>
          </cell>
          <cell r="B470" t="e">
            <v>#VALUE!</v>
          </cell>
          <cell r="C470" t="e">
            <v>#VALUE!</v>
          </cell>
          <cell r="S470" t="str">
            <v>#Calc</v>
          </cell>
          <cell r="T470" t="e">
            <v>#VALUE!</v>
          </cell>
          <cell r="U470" t="e">
            <v>#VALUE!</v>
          </cell>
        </row>
        <row r="471">
          <cell r="A471" t="e">
            <v>#VALUE!</v>
          </cell>
          <cell r="B471" t="e">
            <v>#VALUE!</v>
          </cell>
          <cell r="C471" t="e">
            <v>#VALUE!</v>
          </cell>
          <cell r="S471" t="str">
            <v>#Calc</v>
          </cell>
          <cell r="T471" t="e">
            <v>#VALUE!</v>
          </cell>
          <cell r="U471" t="e">
            <v>#VALUE!</v>
          </cell>
        </row>
        <row r="472">
          <cell r="A472" t="e">
            <v>#VALUE!</v>
          </cell>
          <cell r="B472" t="e">
            <v>#VALUE!</v>
          </cell>
          <cell r="C472" t="e">
            <v>#VALUE!</v>
          </cell>
          <cell r="S472" t="str">
            <v>#Calc</v>
          </cell>
          <cell r="T472" t="e">
            <v>#VALUE!</v>
          </cell>
          <cell r="U472" t="e">
            <v>#VALUE!</v>
          </cell>
        </row>
        <row r="473">
          <cell r="A473" t="e">
            <v>#VALUE!</v>
          </cell>
          <cell r="B473" t="e">
            <v>#VALUE!</v>
          </cell>
          <cell r="C473" t="e">
            <v>#VALUE!</v>
          </cell>
          <cell r="S473" t="str">
            <v>#Calc</v>
          </cell>
          <cell r="T473" t="e">
            <v>#VALUE!</v>
          </cell>
          <cell r="U473" t="e">
            <v>#VALUE!</v>
          </cell>
        </row>
        <row r="474">
          <cell r="A474" t="e">
            <v>#VALUE!</v>
          </cell>
          <cell r="B474" t="e">
            <v>#VALUE!</v>
          </cell>
          <cell r="C474" t="e">
            <v>#VALUE!</v>
          </cell>
          <cell r="S474" t="str">
            <v>#Calc</v>
          </cell>
          <cell r="T474" t="e">
            <v>#VALUE!</v>
          </cell>
          <cell r="U474" t="e">
            <v>#VALUE!</v>
          </cell>
        </row>
        <row r="475">
          <cell r="A475" t="e">
            <v>#VALUE!</v>
          </cell>
          <cell r="B475" t="e">
            <v>#VALUE!</v>
          </cell>
          <cell r="C475" t="e">
            <v>#VALUE!</v>
          </cell>
          <cell r="S475" t="str">
            <v>#Calc</v>
          </cell>
          <cell r="T475" t="e">
            <v>#VALUE!</v>
          </cell>
          <cell r="U475" t="e">
            <v>#VALUE!</v>
          </cell>
        </row>
        <row r="476">
          <cell r="A476" t="e">
            <v>#VALUE!</v>
          </cell>
          <cell r="B476" t="e">
            <v>#VALUE!</v>
          </cell>
          <cell r="C476" t="e">
            <v>#VALUE!</v>
          </cell>
          <cell r="S476" t="str">
            <v>#Calc</v>
          </cell>
          <cell r="T476" t="e">
            <v>#VALUE!</v>
          </cell>
          <cell r="U476" t="e">
            <v>#VALUE!</v>
          </cell>
        </row>
        <row r="477">
          <cell r="A477" t="e">
            <v>#VALUE!</v>
          </cell>
          <cell r="B477" t="e">
            <v>#VALUE!</v>
          </cell>
          <cell r="C477" t="e">
            <v>#VALUE!</v>
          </cell>
          <cell r="S477" t="str">
            <v>#Calc</v>
          </cell>
          <cell r="T477" t="e">
            <v>#VALUE!</v>
          </cell>
          <cell r="U477" t="e">
            <v>#VALUE!</v>
          </cell>
        </row>
        <row r="478">
          <cell r="A478" t="e">
            <v>#VALUE!</v>
          </cell>
          <cell r="B478" t="e">
            <v>#VALUE!</v>
          </cell>
          <cell r="C478" t="e">
            <v>#VALUE!</v>
          </cell>
          <cell r="S478" t="str">
            <v>#Calc</v>
          </cell>
          <cell r="T478" t="e">
            <v>#VALUE!</v>
          </cell>
          <cell r="U478" t="e">
            <v>#VALUE!</v>
          </cell>
        </row>
        <row r="479">
          <cell r="A479" t="e">
            <v>#VALUE!</v>
          </cell>
          <cell r="B479" t="e">
            <v>#VALUE!</v>
          </cell>
          <cell r="C479" t="e">
            <v>#VALUE!</v>
          </cell>
          <cell r="S479" t="str">
            <v>#Calc</v>
          </cell>
          <cell r="T479" t="e">
            <v>#VALUE!</v>
          </cell>
          <cell r="U479" t="e">
            <v>#VALUE!</v>
          </cell>
        </row>
        <row r="480">
          <cell r="A480" t="e">
            <v>#VALUE!</v>
          </cell>
          <cell r="B480" t="e">
            <v>#VALUE!</v>
          </cell>
          <cell r="C480" t="e">
            <v>#VALUE!</v>
          </cell>
          <cell r="S480" t="str">
            <v>#Calc</v>
          </cell>
          <cell r="T480" t="e">
            <v>#VALUE!</v>
          </cell>
          <cell r="U480" t="e">
            <v>#VALUE!</v>
          </cell>
        </row>
        <row r="481">
          <cell r="A481" t="e">
            <v>#VALUE!</v>
          </cell>
          <cell r="B481" t="e">
            <v>#VALUE!</v>
          </cell>
          <cell r="C481" t="e">
            <v>#VALUE!</v>
          </cell>
          <cell r="S481" t="str">
            <v>#Calc</v>
          </cell>
          <cell r="T481" t="e">
            <v>#VALUE!</v>
          </cell>
          <cell r="U481" t="e">
            <v>#VALUE!</v>
          </cell>
        </row>
        <row r="482">
          <cell r="A482" t="e">
            <v>#VALUE!</v>
          </cell>
          <cell r="B482" t="e">
            <v>#VALUE!</v>
          </cell>
          <cell r="C482" t="e">
            <v>#VALUE!</v>
          </cell>
          <cell r="S482" t="str">
            <v>#Calc</v>
          </cell>
          <cell r="T482" t="e">
            <v>#VALUE!</v>
          </cell>
          <cell r="U482" t="e">
            <v>#VALUE!</v>
          </cell>
        </row>
        <row r="483">
          <cell r="A483" t="e">
            <v>#VALUE!</v>
          </cell>
          <cell r="B483" t="e">
            <v>#VALUE!</v>
          </cell>
          <cell r="C483" t="e">
            <v>#VALUE!</v>
          </cell>
          <cell r="S483" t="str">
            <v>#Calc</v>
          </cell>
          <cell r="T483" t="e">
            <v>#VALUE!</v>
          </cell>
          <cell r="U483" t="e">
            <v>#VALUE!</v>
          </cell>
        </row>
        <row r="484">
          <cell r="A484" t="e">
            <v>#VALUE!</v>
          </cell>
          <cell r="B484" t="e">
            <v>#VALUE!</v>
          </cell>
          <cell r="C484" t="e">
            <v>#VALUE!</v>
          </cell>
          <cell r="S484" t="str">
            <v>#Calc</v>
          </cell>
          <cell r="T484" t="e">
            <v>#VALUE!</v>
          </cell>
          <cell r="U484" t="e">
            <v>#VALUE!</v>
          </cell>
        </row>
        <row r="485">
          <cell r="A485" t="e">
            <v>#VALUE!</v>
          </cell>
          <cell r="B485" t="e">
            <v>#VALUE!</v>
          </cell>
          <cell r="C485" t="e">
            <v>#VALUE!</v>
          </cell>
          <cell r="S485" t="str">
            <v>#Calc</v>
          </cell>
          <cell r="T485" t="e">
            <v>#VALUE!</v>
          </cell>
          <cell r="U485" t="e">
            <v>#VALUE!</v>
          </cell>
        </row>
        <row r="486">
          <cell r="A486" t="e">
            <v>#VALUE!</v>
          </cell>
          <cell r="B486" t="e">
            <v>#VALUE!</v>
          </cell>
          <cell r="C486" t="e">
            <v>#VALUE!</v>
          </cell>
          <cell r="S486" t="str">
            <v>#Calc</v>
          </cell>
          <cell r="T486" t="e">
            <v>#VALUE!</v>
          </cell>
          <cell r="U486" t="e">
            <v>#VALUE!</v>
          </cell>
        </row>
        <row r="487">
          <cell r="A487" t="e">
            <v>#VALUE!</v>
          </cell>
          <cell r="B487" t="e">
            <v>#VALUE!</v>
          </cell>
          <cell r="C487" t="e">
            <v>#VALUE!</v>
          </cell>
          <cell r="S487" t="str">
            <v>#Calc</v>
          </cell>
          <cell r="T487" t="e">
            <v>#VALUE!</v>
          </cell>
          <cell r="U487" t="e">
            <v>#VALUE!</v>
          </cell>
        </row>
        <row r="488">
          <cell r="A488" t="e">
            <v>#VALUE!</v>
          </cell>
          <cell r="B488" t="e">
            <v>#VALUE!</v>
          </cell>
          <cell r="C488" t="e">
            <v>#VALUE!</v>
          </cell>
          <cell r="S488" t="str">
            <v>#Calc</v>
          </cell>
          <cell r="T488" t="e">
            <v>#VALUE!</v>
          </cell>
          <cell r="U488" t="e">
            <v>#VALUE!</v>
          </cell>
        </row>
        <row r="489">
          <cell r="A489" t="e">
            <v>#VALUE!</v>
          </cell>
          <cell r="B489" t="e">
            <v>#VALUE!</v>
          </cell>
          <cell r="C489" t="e">
            <v>#VALUE!</v>
          </cell>
          <cell r="S489" t="str">
            <v>#Calc</v>
          </cell>
          <cell r="T489" t="e">
            <v>#VALUE!</v>
          </cell>
          <cell r="U489" t="e">
            <v>#VALUE!</v>
          </cell>
        </row>
        <row r="490">
          <cell r="A490" t="e">
            <v>#VALUE!</v>
          </cell>
          <cell r="B490" t="e">
            <v>#VALUE!</v>
          </cell>
          <cell r="C490" t="e">
            <v>#VALUE!</v>
          </cell>
          <cell r="S490" t="str">
            <v>#Calc</v>
          </cell>
          <cell r="T490" t="e">
            <v>#VALUE!</v>
          </cell>
          <cell r="U490" t="e">
            <v>#VALUE!</v>
          </cell>
        </row>
        <row r="491">
          <cell r="A491" t="e">
            <v>#VALUE!</v>
          </cell>
          <cell r="B491" t="e">
            <v>#VALUE!</v>
          </cell>
          <cell r="C491" t="e">
            <v>#VALUE!</v>
          </cell>
          <cell r="S491" t="str">
            <v>#Calc</v>
          </cell>
          <cell r="T491" t="e">
            <v>#VALUE!</v>
          </cell>
          <cell r="U491" t="e">
            <v>#VALUE!</v>
          </cell>
        </row>
        <row r="492">
          <cell r="A492" t="e">
            <v>#VALUE!</v>
          </cell>
          <cell r="B492" t="e">
            <v>#VALUE!</v>
          </cell>
          <cell r="C492" t="e">
            <v>#VALUE!</v>
          </cell>
          <cell r="S492" t="str">
            <v>#Calc</v>
          </cell>
          <cell r="T492" t="e">
            <v>#VALUE!</v>
          </cell>
          <cell r="U492" t="e">
            <v>#VALUE!</v>
          </cell>
        </row>
        <row r="493">
          <cell r="A493" t="e">
            <v>#VALUE!</v>
          </cell>
          <cell r="B493" t="e">
            <v>#VALUE!</v>
          </cell>
          <cell r="C493" t="e">
            <v>#VALUE!</v>
          </cell>
          <cell r="S493" t="str">
            <v>#Calc</v>
          </cell>
          <cell r="T493" t="e">
            <v>#VALUE!</v>
          </cell>
          <cell r="U493" t="e">
            <v>#VALUE!</v>
          </cell>
        </row>
        <row r="494">
          <cell r="A494" t="e">
            <v>#VALUE!</v>
          </cell>
          <cell r="B494" t="e">
            <v>#VALUE!</v>
          </cell>
          <cell r="C494" t="e">
            <v>#VALUE!</v>
          </cell>
          <cell r="S494" t="str">
            <v>#Calc</v>
          </cell>
          <cell r="T494" t="e">
            <v>#VALUE!</v>
          </cell>
          <cell r="U494" t="e">
            <v>#VALUE!</v>
          </cell>
        </row>
        <row r="495">
          <cell r="A495" t="e">
            <v>#VALUE!</v>
          </cell>
          <cell r="B495" t="e">
            <v>#VALUE!</v>
          </cell>
          <cell r="C495" t="e">
            <v>#VALUE!</v>
          </cell>
          <cell r="S495" t="str">
            <v>#Calc</v>
          </cell>
          <cell r="T495" t="e">
            <v>#VALUE!</v>
          </cell>
          <cell r="U495" t="e">
            <v>#VALUE!</v>
          </cell>
        </row>
        <row r="496">
          <cell r="A496" t="e">
            <v>#VALUE!</v>
          </cell>
          <cell r="B496" t="e">
            <v>#VALUE!</v>
          </cell>
          <cell r="C496" t="e">
            <v>#VALUE!</v>
          </cell>
          <cell r="S496" t="str">
            <v>#Calc</v>
          </cell>
          <cell r="T496" t="e">
            <v>#VALUE!</v>
          </cell>
          <cell r="U496" t="e">
            <v>#VALUE!</v>
          </cell>
        </row>
        <row r="497">
          <cell r="A497" t="e">
            <v>#VALUE!</v>
          </cell>
          <cell r="B497" t="e">
            <v>#VALUE!</v>
          </cell>
          <cell r="C497" t="e">
            <v>#VALUE!</v>
          </cell>
          <cell r="S497" t="str">
            <v>#Calc</v>
          </cell>
          <cell r="T497" t="e">
            <v>#VALUE!</v>
          </cell>
          <cell r="U497" t="e">
            <v>#VALUE!</v>
          </cell>
        </row>
        <row r="498">
          <cell r="A498" t="e">
            <v>#VALUE!</v>
          </cell>
          <cell r="B498" t="e">
            <v>#VALUE!</v>
          </cell>
          <cell r="C498" t="e">
            <v>#VALUE!</v>
          </cell>
          <cell r="S498" t="str">
            <v>#Calc</v>
          </cell>
          <cell r="T498" t="e">
            <v>#VALUE!</v>
          </cell>
          <cell r="U498" t="e">
            <v>#VALUE!</v>
          </cell>
        </row>
        <row r="499">
          <cell r="A499" t="e">
            <v>#VALUE!</v>
          </cell>
          <cell r="B499" t="e">
            <v>#VALUE!</v>
          </cell>
          <cell r="C499" t="e">
            <v>#VALUE!</v>
          </cell>
          <cell r="S499" t="str">
            <v>#Calc</v>
          </cell>
          <cell r="T499" t="e">
            <v>#VALUE!</v>
          </cell>
          <cell r="U499" t="e">
            <v>#VALUE!</v>
          </cell>
        </row>
        <row r="500">
          <cell r="A500" t="e">
            <v>#VALUE!</v>
          </cell>
          <cell r="B500" t="e">
            <v>#VALUE!</v>
          </cell>
          <cell r="C500" t="e">
            <v>#VALUE!</v>
          </cell>
          <cell r="S500" t="str">
            <v>#Calc</v>
          </cell>
          <cell r="T500" t="e">
            <v>#VALUE!</v>
          </cell>
          <cell r="U500" t="e">
            <v>#VALUE!</v>
          </cell>
        </row>
        <row r="501">
          <cell r="A501" t="e">
            <v>#VALUE!</v>
          </cell>
          <cell r="B501" t="e">
            <v>#VALUE!</v>
          </cell>
          <cell r="C501" t="e">
            <v>#VALUE!</v>
          </cell>
          <cell r="S501" t="str">
            <v>#Calc</v>
          </cell>
          <cell r="T501" t="e">
            <v>#VALUE!</v>
          </cell>
          <cell r="U501" t="e">
            <v>#VALUE!</v>
          </cell>
        </row>
        <row r="502">
          <cell r="A502" t="e">
            <v>#VALUE!</v>
          </cell>
          <cell r="B502" t="e">
            <v>#VALUE!</v>
          </cell>
          <cell r="C502" t="e">
            <v>#VALUE!</v>
          </cell>
          <cell r="S502" t="str">
            <v>#Calc</v>
          </cell>
          <cell r="T502" t="e">
            <v>#VALUE!</v>
          </cell>
          <cell r="U502" t="e">
            <v>#VALUE!</v>
          </cell>
        </row>
        <row r="503">
          <cell r="A503" t="e">
            <v>#VALUE!</v>
          </cell>
          <cell r="B503" t="e">
            <v>#VALUE!</v>
          </cell>
          <cell r="C503" t="e">
            <v>#VALUE!</v>
          </cell>
          <cell r="S503" t="str">
            <v>#Calc</v>
          </cell>
          <cell r="T503" t="e">
            <v>#VALUE!</v>
          </cell>
          <cell r="U503" t="e">
            <v>#VALUE!</v>
          </cell>
        </row>
        <row r="504">
          <cell r="A504" t="e">
            <v>#VALUE!</v>
          </cell>
          <cell r="B504" t="e">
            <v>#VALUE!</v>
          </cell>
          <cell r="C504" t="e">
            <v>#VALUE!</v>
          </cell>
          <cell r="S504" t="str">
            <v>#Calc</v>
          </cell>
          <cell r="T504" t="e">
            <v>#VALUE!</v>
          </cell>
          <cell r="U504" t="e">
            <v>#VALUE!</v>
          </cell>
        </row>
        <row r="505">
          <cell r="A505" t="e">
            <v>#VALUE!</v>
          </cell>
          <cell r="B505" t="e">
            <v>#VALUE!</v>
          </cell>
          <cell r="C505" t="e">
            <v>#VALUE!</v>
          </cell>
          <cell r="S505" t="str">
            <v>#Calc</v>
          </cell>
          <cell r="T505" t="e">
            <v>#VALUE!</v>
          </cell>
          <cell r="U505" t="e">
            <v>#VALUE!</v>
          </cell>
        </row>
        <row r="506">
          <cell r="A506" t="e">
            <v>#VALUE!</v>
          </cell>
          <cell r="B506" t="e">
            <v>#VALUE!</v>
          </cell>
          <cell r="C506" t="e">
            <v>#VALUE!</v>
          </cell>
          <cell r="S506" t="str">
            <v>#Calc</v>
          </cell>
          <cell r="T506" t="e">
            <v>#VALUE!</v>
          </cell>
          <cell r="U506" t="e">
            <v>#VALUE!</v>
          </cell>
        </row>
        <row r="507">
          <cell r="A507" t="e">
            <v>#VALUE!</v>
          </cell>
          <cell r="B507" t="e">
            <v>#VALUE!</v>
          </cell>
          <cell r="C507" t="e">
            <v>#VALUE!</v>
          </cell>
          <cell r="S507" t="str">
            <v>#Calc</v>
          </cell>
          <cell r="T507" t="e">
            <v>#VALUE!</v>
          </cell>
          <cell r="U507" t="e">
            <v>#VALUE!</v>
          </cell>
        </row>
        <row r="508">
          <cell r="A508" t="e">
            <v>#VALUE!</v>
          </cell>
          <cell r="B508" t="e">
            <v>#VALUE!</v>
          </cell>
          <cell r="C508" t="e">
            <v>#VALUE!</v>
          </cell>
          <cell r="S508" t="str">
            <v>#Calc</v>
          </cell>
          <cell r="T508" t="e">
            <v>#VALUE!</v>
          </cell>
          <cell r="U508" t="e">
            <v>#VALUE!</v>
          </cell>
        </row>
        <row r="509">
          <cell r="A509" t="e">
            <v>#VALUE!</v>
          </cell>
          <cell r="B509" t="e">
            <v>#VALUE!</v>
          </cell>
          <cell r="C509" t="e">
            <v>#VALUE!</v>
          </cell>
          <cell r="S509" t="str">
            <v>#Calc</v>
          </cell>
          <cell r="T509" t="e">
            <v>#VALUE!</v>
          </cell>
          <cell r="U509" t="e">
            <v>#VALUE!</v>
          </cell>
        </row>
        <row r="511">
          <cell r="B511" t="str">
            <v>x</v>
          </cell>
          <cell r="C511" t="str">
            <v>x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Output for book"/>
      <sheetName val="RESEARCH SUM"/>
      <sheetName val="FACTSET RESEARCH SUM"/>
    </sheetNames>
    <sheetDataSet>
      <sheetData sheetId="0" refreshError="1"/>
      <sheetData sheetId="1" refreshError="1"/>
      <sheetData sheetId="2">
        <row r="1">
          <cell r="A1" t="str">
            <v>$ in MM, except per share data</v>
          </cell>
          <cell r="D1" t="str">
            <v>Price on</v>
          </cell>
          <cell r="E1" t="str">
            <v>Target</v>
          </cell>
          <cell r="F1" t="str">
            <v>Sales ($MM)</v>
          </cell>
          <cell r="I1" t="str">
            <v>EPS</v>
          </cell>
          <cell r="M1" t="str">
            <v>This tab is linked with the one that pulls from Factset so it updates automatically</v>
          </cell>
        </row>
        <row r="2">
          <cell r="A2" t="str">
            <v>Financial institution (analyst)</v>
          </cell>
          <cell r="B2" t="str">
            <v>Recommendation</v>
          </cell>
          <cell r="C2" t="str">
            <v>Report date</v>
          </cell>
          <cell r="D2" t="str">
            <v>report cover</v>
          </cell>
          <cell r="E2" t="str">
            <v>price</v>
          </cell>
          <cell r="F2" t="str">
            <v>FY2007</v>
          </cell>
          <cell r="G2" t="str">
            <v>FY2008</v>
          </cell>
          <cell r="I2" t="str">
            <v>FY2007</v>
          </cell>
          <cell r="J2" t="str">
            <v>FY2008</v>
          </cell>
          <cell r="K2" t="str">
            <v>LTGR</v>
          </cell>
          <cell r="M2" t="str">
            <v>Make sure to have enough rows to display all data (insert row and drag formula down)</v>
          </cell>
        </row>
        <row r="5">
          <cell r="A5" t="str">
            <v>The Benchmark Company (Williams,B)</v>
          </cell>
          <cell r="B5" t="str">
            <v>NA</v>
          </cell>
          <cell r="C5" t="str">
            <v>8/31/2007</v>
          </cell>
          <cell r="E5">
            <v>40</v>
          </cell>
          <cell r="F5">
            <v>79.2</v>
          </cell>
          <cell r="G5">
            <v>86</v>
          </cell>
          <cell r="I5">
            <v>0.08</v>
          </cell>
          <cell r="J5">
            <v>0.16</v>
          </cell>
          <cell r="K5" t="str">
            <v>-</v>
          </cell>
        </row>
        <row r="6">
          <cell r="A6" t="str">
            <v>Davy Stockbrokers (Dixon,B)</v>
          </cell>
          <cell r="B6" t="str">
            <v>NA</v>
          </cell>
          <cell r="C6" t="str">
            <v>8/13/2007</v>
          </cell>
          <cell r="E6">
            <v>41</v>
          </cell>
          <cell r="F6">
            <v>80.900000000000006</v>
          </cell>
          <cell r="G6">
            <v>92</v>
          </cell>
          <cell r="I6">
            <v>0.08</v>
          </cell>
          <cell r="J6">
            <v>0.20300000000000001</v>
          </cell>
          <cell r="K6" t="str">
            <v>-</v>
          </cell>
        </row>
        <row r="7">
          <cell r="A7" t="str">
            <v>Ncb Stockbrokers (Esn Partner) (Mcevoy,T)</v>
          </cell>
          <cell r="B7" t="str">
            <v>NA</v>
          </cell>
          <cell r="C7" t="str">
            <v>8/01/2007</v>
          </cell>
          <cell r="E7">
            <v>42</v>
          </cell>
          <cell r="F7">
            <v>80.561999999999998</v>
          </cell>
          <cell r="G7">
            <v>89.102000000000004</v>
          </cell>
          <cell r="I7">
            <v>7.9000000000000001E-2</v>
          </cell>
          <cell r="J7">
            <v>0.183</v>
          </cell>
          <cell r="K7">
            <v>0.14000000000000001</v>
          </cell>
        </row>
        <row r="8">
          <cell r="A8" t="str">
            <v>Goodbody Stockbrokers (Hennigan,G)</v>
          </cell>
          <cell r="B8" t="str">
            <v>NA</v>
          </cell>
          <cell r="C8" t="str">
            <v>7/23/2007</v>
          </cell>
          <cell r="E8">
            <v>43</v>
          </cell>
          <cell r="F8">
            <v>79.561000000000007</v>
          </cell>
          <cell r="G8">
            <v>81.900000000000006</v>
          </cell>
          <cell r="I8">
            <v>8.2000000000000003E-2</v>
          </cell>
          <cell r="J8">
            <v>0.16700000000000001</v>
          </cell>
          <cell r="K8" t="str">
            <v>-</v>
          </cell>
        </row>
        <row r="9">
          <cell r="A9" t="str">
            <v>Wedbush Morgan Securities Inc. (Nemeroff,M)</v>
          </cell>
          <cell r="B9" t="str">
            <v>NA</v>
          </cell>
          <cell r="C9" t="str">
            <v>7/20/2007</v>
          </cell>
          <cell r="E9">
            <v>44</v>
          </cell>
          <cell r="F9">
            <v>79.152000000000001</v>
          </cell>
          <cell r="G9">
            <v>84.850000000000009</v>
          </cell>
          <cell r="I9">
            <v>7.0000000000000007E-2</v>
          </cell>
          <cell r="J9">
            <v>0.17</v>
          </cell>
          <cell r="K9">
            <v>0.2</v>
          </cell>
        </row>
        <row r="10">
          <cell r="A10" t="str">
            <v>Merrion - Landsbanki (Boggan,L)</v>
          </cell>
          <cell r="B10" t="str">
            <v>NA</v>
          </cell>
          <cell r="C10" t="str">
            <v>3/14/2007</v>
          </cell>
          <cell r="E10">
            <v>45</v>
          </cell>
          <cell r="F10" t="str">
            <v>NA</v>
          </cell>
          <cell r="G10" t="str">
            <v>NA</v>
          </cell>
          <cell r="I10" t="str">
            <v>NA</v>
          </cell>
          <cell r="J10" t="str">
            <v>NA</v>
          </cell>
          <cell r="K10" t="str">
            <v>-</v>
          </cell>
        </row>
        <row r="11">
          <cell r="A11" t="str">
            <v xml:space="preserve"> ()</v>
          </cell>
          <cell r="B11" t="str">
            <v>NA</v>
          </cell>
          <cell r="C11"/>
          <cell r="E11">
            <v>46</v>
          </cell>
          <cell r="F11" t="str">
            <v>NA</v>
          </cell>
          <cell r="G11" t="str">
            <v>NA</v>
          </cell>
          <cell r="I11" t="str">
            <v>NA</v>
          </cell>
          <cell r="J11" t="str">
            <v>NA</v>
          </cell>
          <cell r="K11" t="str">
            <v>-</v>
          </cell>
        </row>
        <row r="12">
          <cell r="A12" t="str">
            <v xml:space="preserve"> ()</v>
          </cell>
          <cell r="B12" t="str">
            <v>NA</v>
          </cell>
          <cell r="C12"/>
          <cell r="E12">
            <v>47</v>
          </cell>
          <cell r="F12" t="str">
            <v>NA</v>
          </cell>
          <cell r="G12" t="str">
            <v>NA</v>
          </cell>
          <cell r="I12" t="str">
            <v>NA</v>
          </cell>
          <cell r="J12" t="str">
            <v>NA</v>
          </cell>
          <cell r="K12" t="str">
            <v>-</v>
          </cell>
        </row>
        <row r="13">
          <cell r="A13" t="str">
            <v xml:space="preserve"> ()</v>
          </cell>
          <cell r="B13" t="str">
            <v>NA</v>
          </cell>
          <cell r="C13"/>
          <cell r="E13">
            <v>48</v>
          </cell>
          <cell r="F13" t="str">
            <v>NA</v>
          </cell>
          <cell r="G13" t="str">
            <v>NA</v>
          </cell>
          <cell r="I13" t="str">
            <v>NA</v>
          </cell>
          <cell r="J13" t="str">
            <v>NA</v>
          </cell>
        </row>
        <row r="14">
          <cell r="A14" t="str">
            <v xml:space="preserve"> ()</v>
          </cell>
          <cell r="B14" t="str">
            <v>NA</v>
          </cell>
          <cell r="C14"/>
          <cell r="E14">
            <v>49</v>
          </cell>
          <cell r="F14" t="str">
            <v>NA</v>
          </cell>
          <cell r="G14" t="str">
            <v>NA</v>
          </cell>
          <cell r="I14" t="str">
            <v>NA</v>
          </cell>
          <cell r="J14" t="str">
            <v>NA</v>
          </cell>
        </row>
        <row r="15">
          <cell r="A15" t="str">
            <v xml:space="preserve"> ()</v>
          </cell>
          <cell r="B15" t="str">
            <v>NA</v>
          </cell>
          <cell r="C15"/>
          <cell r="E15">
            <v>50</v>
          </cell>
          <cell r="F15" t="str">
            <v>NA</v>
          </cell>
          <cell r="G15" t="str">
            <v>NA</v>
          </cell>
          <cell r="I15" t="str">
            <v>NA</v>
          </cell>
          <cell r="J15" t="str">
            <v>NA</v>
          </cell>
        </row>
        <row r="16">
          <cell r="A16" t="str">
            <v xml:space="preserve"> ()</v>
          </cell>
          <cell r="B16" t="str">
            <v>NA</v>
          </cell>
          <cell r="C16"/>
          <cell r="E16">
            <v>51</v>
          </cell>
          <cell r="F16" t="str">
            <v>NA</v>
          </cell>
          <cell r="G16" t="str">
            <v>NA</v>
          </cell>
          <cell r="I16" t="str">
            <v>NA</v>
          </cell>
          <cell r="J16" t="str">
            <v>NA</v>
          </cell>
        </row>
        <row r="17">
          <cell r="C17"/>
          <cell r="E17">
            <v>50</v>
          </cell>
          <cell r="F17" t="str">
            <v>-</v>
          </cell>
          <cell r="G17" t="str">
            <v>-</v>
          </cell>
        </row>
        <row r="18">
          <cell r="A18" t="str">
            <v>I/B/E/S consensus</v>
          </cell>
          <cell r="E18">
            <v>43.5</v>
          </cell>
          <cell r="F18">
            <v>269</v>
          </cell>
          <cell r="G18">
            <v>86.963000000000008</v>
          </cell>
          <cell r="I18">
            <v>1.21</v>
          </cell>
          <cell r="J18">
            <v>0.18075000000000002</v>
          </cell>
          <cell r="K18">
            <v>0.17</v>
          </cell>
        </row>
        <row r="19">
          <cell r="A19" t="str">
            <v>Note:  Report date reflects the most recent EPS estimates report date</v>
          </cell>
        </row>
        <row r="20">
          <cell r="A20" t="str">
            <v>Source: FactSet</v>
          </cell>
        </row>
      </sheetData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Eurodollar Spread"/>
      <sheetName val="INPUT"/>
      <sheetName val="Margin and Taxes"/>
      <sheetName val="Reno - Turnover Analysis"/>
      <sheetName val="San Diego Salary Data"/>
      <sheetName val="San Diego- Turnover Analysis"/>
      <sheetName val="San Diego - Training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V TEMPLATE"/>
      <sheetName val=" "/>
      <sheetName val="JV Detail _ Non Exec"/>
      <sheetName val="Detail CC"/>
      <sheetName val="Summary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E"/>
      <sheetName val="NOV"/>
      <sheetName val="Oct"/>
      <sheetName val="Sep"/>
      <sheetName val="Amort. Sch. - SVB"/>
      <sheetName val="Unused Line-Nov"/>
      <sheetName val="Unused Line-Oct"/>
      <sheetName val="Aug"/>
      <sheetName val="Amend Amort. Schedule-White Oak"/>
      <sheetName val="July"/>
      <sheetName val="June"/>
      <sheetName val="May"/>
      <sheetName val="Apr"/>
      <sheetName val="Amort. Schedule thru 5.23.09"/>
      <sheetName val="Jan"/>
      <sheetName val="Feb"/>
      <sheetName val="Mar"/>
      <sheetName val="Amort. Schedule thru 1.31.09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9">
          <cell r="L19">
            <v>120555.55555555556</v>
          </cell>
        </row>
      </sheetData>
      <sheetData sheetId="8">
        <row r="11">
          <cell r="B11">
            <v>7037.3333333333339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OC"/>
      <sheetName val="Targ Fin"/>
      <sheetName val="TargIS"/>
      <sheetName val="TargBSCF"/>
      <sheetName val="TargDCF1"/>
      <sheetName val="TargDCF2"/>
      <sheetName val="Synergies"/>
      <sheetName val="338h10"/>
      <sheetName val="Matrix"/>
      <sheetName val="Matrix 338(h)(10)"/>
      <sheetName val="Pro Forma Bimbo"/>
      <sheetName val="Pro Forma Sara Lee"/>
      <sheetName val="LBO===&gt;"/>
      <sheetName val="LBO Assum"/>
      <sheetName val="LBO IS"/>
      <sheetName val="LBO BSCF"/>
      <sheetName val="LBO Ratios"/>
      <sheetName val="Returns"/>
      <sheetName val="Pro Forma===&gt;"/>
      <sheetName val="EGR IS"/>
      <sheetName val="EGR BSCF"/>
      <sheetName val="Consol IS"/>
      <sheetName val="Consol BSCF"/>
      <sheetName val="PF Ratios"/>
      <sheetName val="Output EGR"/>
      <sheetName val="Bimbo IS"/>
      <sheetName val="Bimbo BSCF"/>
      <sheetName val="Output Bimbo"/>
      <sheetName val="Do Not Use---&gt;"/>
      <sheetName val="338h10 Bimbo"/>
      <sheetName val="Inputs"/>
      <sheetName val="Assum"/>
      <sheetName val="Op-BS"/>
      <sheetName val="IS"/>
      <sheetName val="BSCF"/>
      <sheetName val="Accr.Dil"/>
      <sheetName val="Ratios"/>
      <sheetName val="Contrib"/>
      <sheetName val="AcqIS"/>
      <sheetName val="AcqBSCF"/>
      <sheetName val="AcqRat"/>
      <sheetName val="AcqDCF1"/>
      <sheetName val="AcqDCF2"/>
      <sheetName val="TargRat"/>
      <sheetName val="targ fin 2"/>
      <sheetName val="Thomas"/>
      <sheetName val="Sliced Bread"/>
      <sheetName val="Sweet Baked Goods"/>
      <sheetName val="Boboli"/>
      <sheetName val="Other"/>
      <sheetName val="Credit Stats"/>
      <sheetName val="SLE Options"/>
      <sheetName val="SLE Cap. Str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Transaction"/>
      <sheetName val="Sheet1 (2)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FIXED VAR"/>
      <sheetName val="OPER FIX VAR"/>
      <sheetName val="Hermetic_pdt"/>
      <sheetName val="AOP1"/>
      <sheetName val="ICACPL98"/>
    </sheetNames>
    <sheetDataSet>
      <sheetData sheetId="0" refreshError="1">
        <row r="3">
          <cell r="B3" t="str">
            <v>FILE: ICACPL97</v>
          </cell>
        </row>
        <row r="93">
          <cell r="C93" t="str">
            <v>DEC</v>
          </cell>
          <cell r="D93" t="str">
            <v>JAN</v>
          </cell>
          <cell r="E93" t="str">
            <v>FEB</v>
          </cell>
          <cell r="F93" t="str">
            <v>MAR</v>
          </cell>
          <cell r="G93" t="str">
            <v>APR</v>
          </cell>
          <cell r="H93" t="str">
            <v>MAY</v>
          </cell>
          <cell r="I93" t="str">
            <v>JUN</v>
          </cell>
          <cell r="J93" t="str">
            <v>JUL</v>
          </cell>
          <cell r="K93" t="str">
            <v>AUG</v>
          </cell>
          <cell r="L93" t="str">
            <v>SEP</v>
          </cell>
          <cell r="M93" t="str">
            <v>OCT</v>
          </cell>
          <cell r="O93" t="str">
            <v>98 STD</v>
          </cell>
          <cell r="P93" t="str">
            <v>NOV</v>
          </cell>
          <cell r="Q93" t="str">
            <v>DEC</v>
          </cell>
        </row>
        <row r="97">
          <cell r="C97">
            <v>74.658925979680703</v>
          </cell>
          <cell r="D97">
            <v>51.823634300534941</v>
          </cell>
          <cell r="E97">
            <v>107.59914509617668</v>
          </cell>
          <cell r="F97">
            <v>86.856710862991392</v>
          </cell>
          <cell r="G97">
            <v>64.856762158560954</v>
          </cell>
          <cell r="H97">
            <v>85.661268556005396</v>
          </cell>
          <cell r="I97">
            <v>94.320043606914808</v>
          </cell>
          <cell r="J97">
            <v>91.313968668407313</v>
          </cell>
          <cell r="K97">
            <v>87.160782384057086</v>
          </cell>
          <cell r="L97">
            <v>78.173218965928029</v>
          </cell>
          <cell r="M97">
            <v>119.02986292428199</v>
          </cell>
          <cell r="O97">
            <v>100.53477655128069</v>
          </cell>
          <cell r="P97">
            <v>85.666059344091622</v>
          </cell>
          <cell r="Q97">
            <v>117.56668230877523</v>
          </cell>
        </row>
        <row r="98">
          <cell r="C98">
            <v>89.537590711175611</v>
          </cell>
          <cell r="D98">
            <v>63.335710812125143</v>
          </cell>
          <cell r="E98">
            <v>86.566611256233671</v>
          </cell>
          <cell r="F98">
            <v>85.616189811584078</v>
          </cell>
          <cell r="G98">
            <v>67.317788141239177</v>
          </cell>
          <cell r="H98">
            <v>72.321356275303643</v>
          </cell>
          <cell r="I98">
            <v>64.128017442765923</v>
          </cell>
          <cell r="J98">
            <v>81.67591383812011</v>
          </cell>
          <cell r="K98">
            <v>54.996801574609421</v>
          </cell>
          <cell r="L98">
            <v>54.69382892542292</v>
          </cell>
          <cell r="M98">
            <v>70.970463446475208</v>
          </cell>
          <cell r="O98">
            <v>59.591730789840319</v>
          </cell>
          <cell r="P98">
            <v>38.557660940482393</v>
          </cell>
          <cell r="Q98">
            <v>56.490079774753639</v>
          </cell>
        </row>
        <row r="99">
          <cell r="C99">
            <v>19.564586357039186</v>
          </cell>
          <cell r="D99">
            <v>16.25871291943589</v>
          </cell>
          <cell r="E99">
            <v>24.222274994063167</v>
          </cell>
          <cell r="F99">
            <v>21.493370551290997</v>
          </cell>
          <cell r="G99">
            <v>19.703530979347104</v>
          </cell>
          <cell r="H99">
            <v>24.190283400809715</v>
          </cell>
          <cell r="I99">
            <v>16.025541192960599</v>
          </cell>
          <cell r="J99">
            <v>27.7088772845953</v>
          </cell>
          <cell r="K99">
            <v>28.133841800959527</v>
          </cell>
          <cell r="L99">
            <v>18.465570645699309</v>
          </cell>
          <cell r="M99">
            <v>19.778067885117494</v>
          </cell>
          <cell r="O99">
            <v>21.758653949201587</v>
          </cell>
          <cell r="P99">
            <v>8.7801492278327267</v>
          </cell>
          <cell r="Q99">
            <v>18.554669169404036</v>
          </cell>
        </row>
        <row r="100">
          <cell r="C100">
            <v>121.02844702467344</v>
          </cell>
          <cell r="D100">
            <v>76.751823634300536</v>
          </cell>
          <cell r="E100">
            <v>110.44122536214675</v>
          </cell>
          <cell r="F100">
            <v>110.05722260990927</v>
          </cell>
          <cell r="G100">
            <v>72.788807461692201</v>
          </cell>
          <cell r="H100">
            <v>77.965418353576254</v>
          </cell>
          <cell r="I100">
            <v>74.573119451798789</v>
          </cell>
          <cell r="J100">
            <v>88.738577023498721</v>
          </cell>
          <cell r="K100">
            <v>63.664780415795292</v>
          </cell>
          <cell r="L100">
            <v>56.028115320467009</v>
          </cell>
          <cell r="M100">
            <v>74.346116187989551</v>
          </cell>
          <cell r="O100">
            <v>79.869205872896799</v>
          </cell>
          <cell r="P100">
            <v>49.365295852854409</v>
          </cell>
          <cell r="Q100">
            <v>67.226485218207415</v>
          </cell>
        </row>
        <row r="101">
          <cell r="C101">
            <v>39.245283018867923</v>
          </cell>
          <cell r="D101">
            <v>22.029502350461989</v>
          </cell>
          <cell r="E101">
            <v>34.76608881500831</v>
          </cell>
          <cell r="F101">
            <v>34.100953710165157</v>
          </cell>
          <cell r="G101">
            <v>24.41705529646902</v>
          </cell>
          <cell r="H101">
            <v>27.412280701754387</v>
          </cell>
          <cell r="I101">
            <v>31.272387478585891</v>
          </cell>
          <cell r="J101">
            <v>32.979765013054831</v>
          </cell>
          <cell r="K101">
            <v>24.86160659367696</v>
          </cell>
          <cell r="L101">
            <v>28.61567786514177</v>
          </cell>
          <cell r="M101">
            <v>39.262402088772845</v>
          </cell>
          <cell r="O101">
            <v>21.833672703890258</v>
          </cell>
          <cell r="P101">
            <v>26.340447683498176</v>
          </cell>
          <cell r="Q101">
            <v>28.493664946034727</v>
          </cell>
        </row>
        <row r="102">
          <cell r="C102">
            <v>56.023222060957913</v>
          </cell>
          <cell r="D102">
            <v>41.384341060139405</v>
          </cell>
          <cell r="E102">
            <v>58.584659225837093</v>
          </cell>
          <cell r="F102">
            <v>57.501744591765529</v>
          </cell>
          <cell r="G102">
            <v>56.479013990672883</v>
          </cell>
          <cell r="H102">
            <v>47.233468286099864</v>
          </cell>
          <cell r="I102">
            <v>41.208534496184392</v>
          </cell>
          <cell r="J102">
            <v>45.724543080939945</v>
          </cell>
          <cell r="K102">
            <v>34.321564768114158</v>
          </cell>
          <cell r="L102">
            <v>34.000476530855373</v>
          </cell>
          <cell r="M102">
            <v>50.979112271540473</v>
          </cell>
          <cell r="O102">
            <v>37.859822098381734</v>
          </cell>
          <cell r="P102">
            <v>27.216727398924171</v>
          </cell>
          <cell r="Q102">
            <v>35.973721257625527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tion for CA examiner"/>
      <sheetName val="Add'l capitalization analysis"/>
      <sheetName val="Add'l share exc-ratio analysis"/>
      <sheetName val="Add'l option exc-ratio analysis"/>
      <sheetName val="Previous analysis&gt;&gt;&gt;"/>
      <sheetName val="Cover"/>
      <sheetName val="Summary"/>
      <sheetName val="Cap table"/>
      <sheetName val="Consideration analysis"/>
      <sheetName val="Consideration allocation"/>
      <sheetName val="Option grants by employee"/>
      <sheetName val="Option exchange ratio"/>
      <sheetName val="IPO and Transaction Expense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>
        <row r="3">
          <cell r="B3" t="str">
            <v>Project State</v>
          </cell>
        </row>
        <row r="4">
          <cell r="B4" t="str">
            <v>Consideration and distribution analysis</v>
          </cell>
        </row>
        <row r="5">
          <cell r="B5" t="str">
            <v>($ and shares in thousands, except per share amounts)</v>
          </cell>
          <cell r="G5" t="str">
            <v xml:space="preserve"> </v>
          </cell>
          <cell r="H5" t="str">
            <v>Current</v>
          </cell>
          <cell r="K5" t="str">
            <v>Taleo stock price averages</v>
          </cell>
        </row>
        <row r="6">
          <cell r="H6" t="str">
            <v>stock price</v>
          </cell>
          <cell r="K6" t="str">
            <v>10-day</v>
          </cell>
          <cell r="L6" t="str">
            <v>30-day</v>
          </cell>
          <cell r="M6" t="str">
            <v>60-day</v>
          </cell>
          <cell r="N6" t="str">
            <v>90-day</v>
          </cell>
        </row>
        <row r="7">
          <cell r="B7" t="str">
            <v>Stock price</v>
          </cell>
          <cell r="H7">
            <v>19.794333333333327</v>
          </cell>
          <cell r="K7">
            <v>20.357142857142858</v>
          </cell>
          <cell r="L7">
            <v>19.889259259259255</v>
          </cell>
          <cell r="M7">
            <v>19.794333333333327</v>
          </cell>
          <cell r="N7">
            <v>19.794333333333327</v>
          </cell>
        </row>
        <row r="8">
          <cell r="B8" t="str">
            <v>Shares offered by Taleo</v>
          </cell>
          <cell r="H8">
            <v>4100</v>
          </cell>
          <cell r="K8">
            <v>4100</v>
          </cell>
          <cell r="L8">
            <v>4100</v>
          </cell>
          <cell r="M8">
            <v>4100</v>
          </cell>
          <cell r="N8">
            <v>4100</v>
          </cell>
        </row>
        <row r="9">
          <cell r="B9" t="str">
            <v>Total vested Vurv options</v>
          </cell>
          <cell r="H9">
            <v>2161.5929999999998</v>
          </cell>
          <cell r="K9">
            <v>2161.5929999999998</v>
          </cell>
          <cell r="L9">
            <v>2161.5929999999998</v>
          </cell>
          <cell r="M9">
            <v>2161.5929999999998</v>
          </cell>
          <cell r="N9">
            <v>2161.5929999999998</v>
          </cell>
        </row>
        <row r="10">
          <cell r="B10" t="str">
            <v>Option exchange ratio</v>
          </cell>
          <cell r="H10">
            <v>0.12805733113654119</v>
          </cell>
          <cell r="K10">
            <v>0.13127752622385125</v>
          </cell>
          <cell r="L10">
            <v>0.12860128670394044</v>
          </cell>
          <cell r="M10">
            <v>0.12805733113654119</v>
          </cell>
          <cell r="N10">
            <v>0.12805733113654119</v>
          </cell>
        </row>
        <row r="11">
          <cell r="B11" t="str">
            <v>Vurv vested options to be converted into Taleo options</v>
          </cell>
          <cell r="H11">
            <v>276.80783058342945</v>
          </cell>
          <cell r="K11">
            <v>283.76858174279329</v>
          </cell>
          <cell r="L11">
            <v>277.98364113023069</v>
          </cell>
          <cell r="M11">
            <v>276.80783058342945</v>
          </cell>
          <cell r="N11">
            <v>276.80783058342945</v>
          </cell>
        </row>
        <row r="13">
          <cell r="B13" t="str">
            <v>Taleo shares issued as consideration (4.1 mm shares less converted options)</v>
          </cell>
          <cell r="H13">
            <v>3823.1921694165703</v>
          </cell>
          <cell r="K13">
            <v>3816.2314182572068</v>
          </cell>
          <cell r="L13">
            <v>3822.0163588697692</v>
          </cell>
          <cell r="M13">
            <v>3823.1921694165703</v>
          </cell>
          <cell r="N13">
            <v>3823.1921694165703</v>
          </cell>
        </row>
        <row r="14">
          <cell r="B14" t="str">
            <v>Total stock consideration</v>
          </cell>
          <cell r="H14">
            <v>75677.540198821371</v>
          </cell>
          <cell r="K14">
            <v>77687.568157378861</v>
          </cell>
          <cell r="L14">
            <v>76017.074254690902</v>
          </cell>
          <cell r="M14">
            <v>75677.540198821371</v>
          </cell>
          <cell r="N14">
            <v>75677.540198821371</v>
          </cell>
        </row>
        <row r="16">
          <cell r="B16" t="str">
            <v>Cash consideration from Taleo</v>
          </cell>
          <cell r="H16">
            <v>37500</v>
          </cell>
          <cell r="K16">
            <v>37500</v>
          </cell>
          <cell r="L16">
            <v>37500</v>
          </cell>
          <cell r="M16">
            <v>37500</v>
          </cell>
          <cell r="N16">
            <v>37500</v>
          </cell>
        </row>
        <row r="17">
          <cell r="B17" t="str">
            <v>Fees covered by Taleo</v>
          </cell>
          <cell r="H17">
            <v>2400</v>
          </cell>
          <cell r="K17">
            <v>2400</v>
          </cell>
          <cell r="L17">
            <v>2400</v>
          </cell>
          <cell r="M17">
            <v>2400</v>
          </cell>
          <cell r="N17">
            <v>2400</v>
          </cell>
        </row>
        <row r="18">
          <cell r="B18" t="str">
            <v>FIN 48 adjustment</v>
          </cell>
          <cell r="F18">
            <v>36425</v>
          </cell>
          <cell r="H18">
            <v>-1075</v>
          </cell>
          <cell r="K18">
            <v>-1075</v>
          </cell>
          <cell r="L18">
            <v>-1075</v>
          </cell>
          <cell r="M18">
            <v>-1075</v>
          </cell>
          <cell r="N18">
            <v>-1075</v>
          </cell>
        </row>
        <row r="19">
          <cell r="B19" t="str">
            <v>Stockholder rep. escrow account</v>
          </cell>
          <cell r="H19">
            <v>-250</v>
          </cell>
          <cell r="K19">
            <v>-250</v>
          </cell>
          <cell r="L19">
            <v>-250</v>
          </cell>
          <cell r="M19">
            <v>-250</v>
          </cell>
          <cell r="N19">
            <v>-250</v>
          </cell>
        </row>
        <row r="20">
          <cell r="B20" t="str">
            <v>Severance expense</v>
          </cell>
          <cell r="H20">
            <v>-375</v>
          </cell>
          <cell r="K20">
            <v>-375</v>
          </cell>
          <cell r="L20">
            <v>-375</v>
          </cell>
          <cell r="M20">
            <v>-375</v>
          </cell>
          <cell r="N20">
            <v>-375</v>
          </cell>
        </row>
        <row r="21">
          <cell r="B21" t="str">
            <v>Expense adjustment amount (Vurv paid expenses already in debt balance)</v>
          </cell>
          <cell r="H21">
            <v>-1283.2532299999991</v>
          </cell>
          <cell r="K21">
            <v>-1283.2532299999991</v>
          </cell>
          <cell r="L21">
            <v>-1283.2532299999991</v>
          </cell>
          <cell r="M21">
            <v>-1283.2532299999991</v>
          </cell>
          <cell r="N21">
            <v>-1283.2532299999991</v>
          </cell>
        </row>
        <row r="22">
          <cell r="B22" t="str">
            <v>Vurv expenses outstanding</v>
          </cell>
          <cell r="H22">
            <v>-3102.0996300000002</v>
          </cell>
          <cell r="K22">
            <v>-3102.0996300000002</v>
          </cell>
          <cell r="L22">
            <v>-3102.0996300000002</v>
          </cell>
          <cell r="M22">
            <v>-3102.0996300000002</v>
          </cell>
          <cell r="N22">
            <v>-3102.0996300000002</v>
          </cell>
        </row>
        <row r="23">
          <cell r="B23" t="str">
            <v>Total cash consideration to be distributed to shareholders</v>
          </cell>
          <cell r="H23">
            <v>33814.647140000001</v>
          </cell>
          <cell r="K23">
            <v>33814.647140000001</v>
          </cell>
          <cell r="L23">
            <v>33814.647140000001</v>
          </cell>
          <cell r="M23">
            <v>33814.647140000001</v>
          </cell>
          <cell r="N23">
            <v>33814.647140000001</v>
          </cell>
        </row>
        <row r="25">
          <cell r="B25" t="str">
            <v>Total consideration to be distributed to shareholders</v>
          </cell>
          <cell r="H25">
            <v>109492.18733882137</v>
          </cell>
          <cell r="K25">
            <v>111502.21529737886</v>
          </cell>
          <cell r="L25">
            <v>109831.7213946909</v>
          </cell>
          <cell r="M25">
            <v>109492.18733882137</v>
          </cell>
          <cell r="N25">
            <v>109492.18733882137</v>
          </cell>
        </row>
        <row r="27">
          <cell r="B27" t="str">
            <v>Series C (liquidation preference)</v>
          </cell>
        </row>
        <row r="28">
          <cell r="B28" t="str">
            <v>Amount raised</v>
          </cell>
          <cell r="H28">
            <v>5000.0007999999998</v>
          </cell>
          <cell r="K28">
            <v>5000.0007999999998</v>
          </cell>
          <cell r="L28">
            <v>5000.0007999999998</v>
          </cell>
          <cell r="M28">
            <v>5000.0007999999998</v>
          </cell>
          <cell r="N28">
            <v>5000.0007999999998</v>
          </cell>
        </row>
        <row r="29">
          <cell r="B29" t="str">
            <v>Liquidation dividend</v>
          </cell>
          <cell r="H29">
            <v>919.6402599885854</v>
          </cell>
          <cell r="K29">
            <v>919.6402599885854</v>
          </cell>
          <cell r="L29">
            <v>919.6402599885854</v>
          </cell>
          <cell r="M29">
            <v>919.6402599885854</v>
          </cell>
          <cell r="N29">
            <v>919.6402599885854</v>
          </cell>
        </row>
        <row r="30">
          <cell r="B30" t="str">
            <v>Total Series C liquidation preference</v>
          </cell>
          <cell r="H30">
            <v>5919.6410599885849</v>
          </cell>
          <cell r="K30">
            <v>5919.6410599885849</v>
          </cell>
          <cell r="L30">
            <v>5919.6410599885849</v>
          </cell>
          <cell r="M30">
            <v>5919.6410599885849</v>
          </cell>
          <cell r="N30">
            <v>5919.6410599885849</v>
          </cell>
        </row>
        <row r="31">
          <cell r="B31" t="str">
            <v>% of total consideration</v>
          </cell>
          <cell r="H31">
            <v>5.4064506371311903E-2</v>
          </cell>
          <cell r="K31">
            <v>5.3089896413275481E-2</v>
          </cell>
          <cell r="L31">
            <v>5.3897371222251744E-2</v>
          </cell>
          <cell r="M31">
            <v>5.4064506371311903E-2</v>
          </cell>
          <cell r="N31">
            <v>5.4064506371311903E-2</v>
          </cell>
        </row>
        <row r="32">
          <cell r="B32" t="str">
            <v>Stock consideration for Series C liquidation preference (shares)</v>
          </cell>
          <cell r="H32">
            <v>206.69899740217195</v>
          </cell>
          <cell r="K32">
            <v>202.60333068436248</v>
          </cell>
          <cell r="L32">
            <v>205.9966345115229</v>
          </cell>
          <cell r="M32">
            <v>206.69899740217195</v>
          </cell>
          <cell r="N32">
            <v>206.69899740217195</v>
          </cell>
        </row>
        <row r="33">
          <cell r="B33" t="str">
            <v>Cash consideration for Series C liquidation preference</v>
          </cell>
          <cell r="H33">
            <v>1828.1722057441939</v>
          </cell>
          <cell r="K33">
            <v>1795.2161139140621</v>
          </cell>
          <cell r="L33">
            <v>1822.5205896540333</v>
          </cell>
          <cell r="M33">
            <v>1828.1722057441939</v>
          </cell>
          <cell r="N33">
            <v>1828.1722057441939</v>
          </cell>
        </row>
        <row r="35">
          <cell r="B35" t="str">
            <v>Remaining stock consideration (shares)</v>
          </cell>
          <cell r="H35">
            <v>3616.4931720143982</v>
          </cell>
          <cell r="K35">
            <v>3613.6280875728444</v>
          </cell>
          <cell r="L35">
            <v>3616.0197243582461</v>
          </cell>
          <cell r="M35">
            <v>3616.4931720143982</v>
          </cell>
          <cell r="N35">
            <v>3616.4931720143982</v>
          </cell>
        </row>
        <row r="36">
          <cell r="B36" t="str">
            <v>Remaining cash consideration (post Series C)</v>
          </cell>
          <cell r="H36">
            <v>31986.474934255806</v>
          </cell>
          <cell r="K36">
            <v>32019.431026085938</v>
          </cell>
          <cell r="L36">
            <v>31992.126550345969</v>
          </cell>
          <cell r="M36">
            <v>31986.474934255806</v>
          </cell>
          <cell r="N36">
            <v>31986.474934255806</v>
          </cell>
        </row>
        <row r="38">
          <cell r="B38" t="str">
            <v>Consideration to be distributed (post Series C)</v>
          </cell>
          <cell r="H38">
            <v>103572.54627883279</v>
          </cell>
          <cell r="K38">
            <v>105582.57423739028</v>
          </cell>
          <cell r="L38">
            <v>103912.08033470232</v>
          </cell>
          <cell r="M38">
            <v>103572.54627883279</v>
          </cell>
          <cell r="N38">
            <v>103572.54627883279</v>
          </cell>
        </row>
        <row r="40">
          <cell r="B40" t="str">
            <v>Series B (liquidation preference)</v>
          </cell>
        </row>
        <row r="41">
          <cell r="B41" t="str">
            <v>Amount raised</v>
          </cell>
          <cell r="H41">
            <v>11200</v>
          </cell>
          <cell r="K41">
            <v>11200</v>
          </cell>
          <cell r="L41">
            <v>11200</v>
          </cell>
          <cell r="M41">
            <v>11200</v>
          </cell>
          <cell r="N41">
            <v>11200</v>
          </cell>
        </row>
        <row r="42">
          <cell r="B42" t="str">
            <v>Liquidation dividend</v>
          </cell>
          <cell r="D42">
            <v>1</v>
          </cell>
          <cell r="H42">
            <v>3589.3912051439047</v>
          </cell>
          <cell r="K42">
            <v>3589.3912051439047</v>
          </cell>
          <cell r="L42">
            <v>3589.3912051439047</v>
          </cell>
          <cell r="M42">
            <v>3589.3912051439047</v>
          </cell>
          <cell r="N42">
            <v>3589.3912051439047</v>
          </cell>
        </row>
        <row r="43">
          <cell r="B43" t="str">
            <v>Total Series B liquidation preference</v>
          </cell>
          <cell r="H43">
            <v>14789.391205143904</v>
          </cell>
          <cell r="K43">
            <v>14789.391205143904</v>
          </cell>
          <cell r="L43">
            <v>14789.391205143904</v>
          </cell>
          <cell r="M43">
            <v>14789.391205143904</v>
          </cell>
          <cell r="N43">
            <v>14789.391205143904</v>
          </cell>
        </row>
        <row r="44">
          <cell r="B44" t="str">
            <v>% of total consideration</v>
          </cell>
          <cell r="H44">
            <v>0.13507257060614225</v>
          </cell>
          <cell r="K44">
            <v>0.13263764460374416</v>
          </cell>
          <cell r="L44">
            <v>0.13465500692643065</v>
          </cell>
          <cell r="M44">
            <v>0.13507257060614225</v>
          </cell>
          <cell r="N44">
            <v>0.13507257060614225</v>
          </cell>
        </row>
        <row r="45">
          <cell r="B45" t="str">
            <v>Stock consideration for Series B liquidation preference (shares)</v>
          </cell>
          <cell r="H45">
            <v>516.4083942443699</v>
          </cell>
          <cell r="K45">
            <v>506.17594658044192</v>
          </cell>
          <cell r="L45">
            <v>514.65363927654005</v>
          </cell>
          <cell r="M45">
            <v>516.4083942443699</v>
          </cell>
          <cell r="N45">
            <v>516.4083942443699</v>
          </cell>
        </row>
        <row r="46">
          <cell r="B46" t="str">
            <v>Cash consideration for Series B liquidation preference</v>
          </cell>
          <cell r="H46">
            <v>4567.4313133394362</v>
          </cell>
          <cell r="K46">
            <v>4485.0951497563337</v>
          </cell>
          <cell r="L46">
            <v>4553.3115448515082</v>
          </cell>
          <cell r="M46">
            <v>4567.4313133394362</v>
          </cell>
          <cell r="N46">
            <v>4567.4313133394362</v>
          </cell>
        </row>
        <row r="48">
          <cell r="B48" t="str">
            <v>Remaining stock consideration (shares)</v>
          </cell>
          <cell r="H48">
            <v>3100.0847777700283</v>
          </cell>
          <cell r="K48">
            <v>3107.4521409924023</v>
          </cell>
          <cell r="L48">
            <v>3101.3660850817059</v>
          </cell>
          <cell r="M48">
            <v>3100.0847777700283</v>
          </cell>
          <cell r="N48">
            <v>3100.0847777700283</v>
          </cell>
        </row>
        <row r="49">
          <cell r="B49" t="str">
            <v>Remaining cash consideration (post Series B and C)</v>
          </cell>
          <cell r="H49">
            <v>27419.043620916371</v>
          </cell>
          <cell r="K49">
            <v>27534.335876329606</v>
          </cell>
          <cell r="L49">
            <v>27438.81500549446</v>
          </cell>
          <cell r="M49">
            <v>27419.043620916371</v>
          </cell>
          <cell r="N49">
            <v>27419.043620916371</v>
          </cell>
        </row>
        <row r="51">
          <cell r="B51" t="str">
            <v>Consideration to be distributed (post Series B and C)</v>
          </cell>
          <cell r="H51">
            <v>88783.155073688889</v>
          </cell>
          <cell r="K51">
            <v>90793.183032246365</v>
          </cell>
          <cell r="L51">
            <v>89122.689129558421</v>
          </cell>
          <cell r="M51">
            <v>88783.155073688889</v>
          </cell>
          <cell r="N51">
            <v>88783.155073688889</v>
          </cell>
        </row>
        <row r="53">
          <cell r="B53" t="str">
            <v>Series D (liquidation preference)</v>
          </cell>
        </row>
        <row r="54">
          <cell r="B54" t="str">
            <v>Amount raised</v>
          </cell>
          <cell r="H54">
            <v>7876.8990000000003</v>
          </cell>
          <cell r="K54">
            <v>7876.8990000000003</v>
          </cell>
          <cell r="L54">
            <v>7876.8990000000003</v>
          </cell>
          <cell r="M54">
            <v>7876.8990000000003</v>
          </cell>
          <cell r="N54">
            <v>7876.8990000000003</v>
          </cell>
        </row>
        <row r="55">
          <cell r="B55" t="str">
            <v>Liquidation dividend</v>
          </cell>
          <cell r="D55">
            <v>1</v>
          </cell>
          <cell r="H55">
            <v>973.57842411305353</v>
          </cell>
          <cell r="K55">
            <v>973.57842411305353</v>
          </cell>
          <cell r="L55">
            <v>973.57842411305353</v>
          </cell>
          <cell r="M55">
            <v>973.57842411305353</v>
          </cell>
          <cell r="N55">
            <v>973.57842411305353</v>
          </cell>
        </row>
        <row r="56">
          <cell r="B56" t="str">
            <v>Total Series D liquidation preference</v>
          </cell>
          <cell r="H56">
            <v>8850.4774241130544</v>
          </cell>
          <cell r="K56">
            <v>8850.4774241130544</v>
          </cell>
          <cell r="L56">
            <v>8850.4774241130544</v>
          </cell>
          <cell r="M56">
            <v>8850.4774241130544</v>
          </cell>
          <cell r="N56">
            <v>8850.4774241130544</v>
          </cell>
        </row>
        <row r="57">
          <cell r="B57" t="str">
            <v>% of total consideration</v>
          </cell>
          <cell r="H57">
            <v>8.083204509126693E-2</v>
          </cell>
          <cell r="K57">
            <v>7.9374902108524353E-2</v>
          </cell>
          <cell r="L57">
            <v>8.0582160706632364E-2</v>
          </cell>
          <cell r="M57">
            <v>8.083204509126693E-2</v>
          </cell>
          <cell r="N57">
            <v>8.083204509126693E-2</v>
          </cell>
        </row>
        <row r="58">
          <cell r="B58" t="str">
            <v>Stock consideration for Series D liquidation preference (shares)</v>
          </cell>
          <cell r="H58">
            <v>309.03644183085885</v>
          </cell>
          <cell r="K58">
            <v>302.91299524764082</v>
          </cell>
          <cell r="L58">
            <v>307.98633645382159</v>
          </cell>
          <cell r="M58">
            <v>309.03644183085885</v>
          </cell>
          <cell r="N58">
            <v>309.03644183085885</v>
          </cell>
        </row>
        <row r="59">
          <cell r="B59" t="str">
            <v>Cash consideration for Series D liquidation preference</v>
          </cell>
          <cell r="H59">
            <v>2733.3070823657604</v>
          </cell>
          <cell r="K59">
            <v>2684.034306571793</v>
          </cell>
          <cell r="L59">
            <v>2724.8573300735466</v>
          </cell>
          <cell r="M59">
            <v>2733.3070823657604</v>
          </cell>
          <cell r="N59">
            <v>2733.3070823657604</v>
          </cell>
        </row>
        <row r="61">
          <cell r="B61" t="str">
            <v>Remaining stock consideration (shares)</v>
          </cell>
          <cell r="H61">
            <v>2791.0483359391692</v>
          </cell>
          <cell r="K61">
            <v>2804.5391457447613</v>
          </cell>
          <cell r="L61">
            <v>2793.3797486278845</v>
          </cell>
          <cell r="M61">
            <v>2791.0483359391692</v>
          </cell>
          <cell r="N61">
            <v>2791.0483359391692</v>
          </cell>
        </row>
        <row r="62">
          <cell r="B62" t="str">
            <v>Remaining cash consideration (post Series D, B and C)</v>
          </cell>
          <cell r="H62">
            <v>24685.736538550609</v>
          </cell>
          <cell r="K62">
            <v>24850.301569757812</v>
          </cell>
          <cell r="L62">
            <v>24713.957675420912</v>
          </cell>
          <cell r="M62">
            <v>24685.736538550609</v>
          </cell>
          <cell r="N62">
            <v>24685.736538550609</v>
          </cell>
        </row>
        <row r="64">
          <cell r="B64" t="str">
            <v>Consideration to be distributed (post Series D, B and C) to shareholders</v>
          </cell>
          <cell r="H64">
            <v>79932.677649575839</v>
          </cell>
          <cell r="K64">
            <v>81942.705608133314</v>
          </cell>
          <cell r="L64">
            <v>80272.21170544537</v>
          </cell>
          <cell r="M64">
            <v>79932.677649575839</v>
          </cell>
          <cell r="N64">
            <v>79932.677649575839</v>
          </cell>
        </row>
        <row r="66">
          <cell r="B66" t="str">
            <v>Breakdown of shares outstanding</v>
          </cell>
        </row>
        <row r="67">
          <cell r="B67" t="str">
            <v>Series C (as converted)</v>
          </cell>
          <cell r="H67">
            <v>1288.6600000000001</v>
          </cell>
          <cell r="K67">
            <v>1288.6600000000001</v>
          </cell>
          <cell r="L67">
            <v>1288.6600000000001</v>
          </cell>
          <cell r="M67">
            <v>1288.6600000000001</v>
          </cell>
          <cell r="N67">
            <v>1288.6600000000001</v>
          </cell>
        </row>
        <row r="68">
          <cell r="B68" t="str">
            <v>Series B (as converted)</v>
          </cell>
          <cell r="H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B69" t="str">
            <v>Series A (as converted)</v>
          </cell>
          <cell r="H69">
            <v>17200</v>
          </cell>
          <cell r="K69">
            <v>17200</v>
          </cell>
          <cell r="L69">
            <v>17200</v>
          </cell>
          <cell r="M69">
            <v>17200</v>
          </cell>
          <cell r="N69">
            <v>17200</v>
          </cell>
        </row>
        <row r="70">
          <cell r="B70" t="str">
            <v>Series D (as converted)</v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 t="str">
            <v>Common</v>
          </cell>
          <cell r="H71">
            <v>13045.338</v>
          </cell>
          <cell r="K71">
            <v>13045.338</v>
          </cell>
          <cell r="L71">
            <v>13045.338</v>
          </cell>
          <cell r="M71">
            <v>13045.338</v>
          </cell>
          <cell r="N71">
            <v>13045.338</v>
          </cell>
        </row>
        <row r="72">
          <cell r="B72" t="str">
            <v>Total shares outstanding</v>
          </cell>
          <cell r="H72">
            <v>31533.998</v>
          </cell>
          <cell r="K72">
            <v>31533.998</v>
          </cell>
          <cell r="L72">
            <v>31533.998</v>
          </cell>
          <cell r="M72">
            <v>31533.998</v>
          </cell>
          <cell r="N72">
            <v>31533.998</v>
          </cell>
        </row>
        <row r="74">
          <cell r="B74" t="str">
            <v>Vurv purchase price per share</v>
          </cell>
          <cell r="H74">
            <v>2.534809498293741</v>
          </cell>
          <cell r="K74">
            <v>2.5985511132503185</v>
          </cell>
          <cell r="L74">
            <v>2.5455767361133645</v>
          </cell>
          <cell r="M74">
            <v>2.534809498293741</v>
          </cell>
          <cell r="N74">
            <v>2.534809498293741</v>
          </cell>
        </row>
        <row r="76">
          <cell r="B76" t="str">
            <v>Breakdown of purchase price per share to common and preferred share holders</v>
          </cell>
        </row>
        <row r="77">
          <cell r="B77" t="str">
            <v>Stock consideration per share</v>
          </cell>
          <cell r="H77">
            <v>1.75198023133715</v>
          </cell>
          <cell r="K77">
            <v>1.8105031920905019</v>
          </cell>
          <cell r="L77">
            <v>1.761852525963389</v>
          </cell>
          <cell r="M77">
            <v>1.75198023133715</v>
          </cell>
          <cell r="N77">
            <v>1.75198023133715</v>
          </cell>
        </row>
        <row r="78">
          <cell r="B78" t="str">
            <v>Cash consideration per share</v>
          </cell>
          <cell r="H78">
            <v>0.78282926695659105</v>
          </cell>
          <cell r="K78">
            <v>0.78804792115981659</v>
          </cell>
          <cell r="L78">
            <v>0.78372421014997562</v>
          </cell>
          <cell r="M78">
            <v>0.78282926695659105</v>
          </cell>
          <cell r="N78">
            <v>0.78282926695659105</v>
          </cell>
        </row>
        <row r="80">
          <cell r="B80" t="str">
            <v>Total distribution:</v>
          </cell>
          <cell r="F80" t="str">
            <v>Initial Investment</v>
          </cell>
        </row>
        <row r="81">
          <cell r="B81" t="str">
            <v>Series C</v>
          </cell>
          <cell r="F81">
            <v>5000.0007999999998</v>
          </cell>
          <cell r="H81">
            <v>9186.1486680597973</v>
          </cell>
          <cell r="K81">
            <v>9268.2899375897396</v>
          </cell>
          <cell r="L81">
            <v>9200.0239767484327</v>
          </cell>
          <cell r="M81">
            <v>9186.1486680597973</v>
          </cell>
          <cell r="N81">
            <v>9186.1486680597973</v>
          </cell>
        </row>
        <row r="82">
          <cell r="B82" t="str">
            <v>Series B</v>
          </cell>
          <cell r="F82">
            <v>11200</v>
          </cell>
          <cell r="H82">
            <v>14789.391205143904</v>
          </cell>
          <cell r="K82">
            <v>14789.391205143904</v>
          </cell>
          <cell r="L82">
            <v>14789.391205143904</v>
          </cell>
          <cell r="M82">
            <v>14789.391205143904</v>
          </cell>
          <cell r="N82">
            <v>14789.391205143904</v>
          </cell>
        </row>
        <row r="83">
          <cell r="B83" t="str">
            <v>Series A</v>
          </cell>
          <cell r="F83">
            <v>17200</v>
          </cell>
          <cell r="H83">
            <v>43598.723370652348</v>
          </cell>
          <cell r="K83">
            <v>44695.079147905482</v>
          </cell>
          <cell r="L83">
            <v>43783.919861149872</v>
          </cell>
          <cell r="M83">
            <v>43598.723370652348</v>
          </cell>
          <cell r="N83">
            <v>43598.723370652348</v>
          </cell>
        </row>
        <row r="84">
          <cell r="B84" t="str">
            <v>Series D</v>
          </cell>
          <cell r="F84">
            <v>7876.8990000000003</v>
          </cell>
          <cell r="H84">
            <v>8850.4774241130544</v>
          </cell>
          <cell r="K84">
            <v>8850.4774241130544</v>
          </cell>
          <cell r="L84">
            <v>8850.4774241130544</v>
          </cell>
          <cell r="M84">
            <v>8850.4774241130544</v>
          </cell>
          <cell r="N84">
            <v>8850.4774241130544</v>
          </cell>
        </row>
        <row r="85">
          <cell r="B85" t="str">
            <v>Common</v>
          </cell>
          <cell r="H85">
            <v>33067.446670852274</v>
          </cell>
          <cell r="K85">
            <v>33898.977582626685</v>
          </cell>
          <cell r="L85">
            <v>33207.908927535645</v>
          </cell>
          <cell r="M85">
            <v>33067.446670852274</v>
          </cell>
          <cell r="N85">
            <v>33067.446670852274</v>
          </cell>
        </row>
        <row r="86">
          <cell r="B86" t="str">
            <v>Total distribution to common and preferred share holders</v>
          </cell>
          <cell r="H86">
            <v>109492.18733882139</v>
          </cell>
          <cell r="K86">
            <v>111502.21529737886</v>
          </cell>
          <cell r="L86">
            <v>109831.72139469089</v>
          </cell>
          <cell r="M86">
            <v>109492.18733882139</v>
          </cell>
          <cell r="N86">
            <v>109492.18733882139</v>
          </cell>
        </row>
        <row r="88">
          <cell r="B88" t="str">
            <v>Distribution as a % of aggregate consideration</v>
          </cell>
        </row>
        <row r="89">
          <cell r="B89" t="str">
            <v>Series C</v>
          </cell>
          <cell r="H89">
            <v>8.3897754637355479E-2</v>
          </cell>
          <cell r="K89">
            <v>8.3122025090452301E-2</v>
          </cell>
          <cell r="L89">
            <v>8.3764725344577448E-2</v>
          </cell>
          <cell r="M89">
            <v>8.3897754637355479E-2</v>
          </cell>
          <cell r="N89">
            <v>8.3897754637355479E-2</v>
          </cell>
        </row>
        <row r="90">
          <cell r="B90" t="str">
            <v>Series A</v>
          </cell>
          <cell r="H90">
            <v>0.13507257060614222</v>
          </cell>
          <cell r="K90">
            <v>0.13263764460374416</v>
          </cell>
          <cell r="L90">
            <v>0.13465500692643065</v>
          </cell>
          <cell r="M90">
            <v>0.13507257060614222</v>
          </cell>
          <cell r="N90">
            <v>0.13507257060614222</v>
          </cell>
        </row>
        <row r="91">
          <cell r="B91" t="str">
            <v>Series B</v>
          </cell>
          <cell r="H91">
            <v>0.3981902675460941</v>
          </cell>
          <cell r="K91">
            <v>0.40084476374485228</v>
          </cell>
          <cell r="L91">
            <v>0.39864548515822795</v>
          </cell>
          <cell r="M91">
            <v>0.3981902675460941</v>
          </cell>
          <cell r="N91">
            <v>0.3981902675460941</v>
          </cell>
        </row>
        <row r="92">
          <cell r="B92" t="str">
            <v>Series D</v>
          </cell>
          <cell r="H92">
            <v>8.0832045091266916E-2</v>
          </cell>
          <cell r="K92">
            <v>7.9374902108524353E-2</v>
          </cell>
          <cell r="L92">
            <v>8.0582160706632378E-2</v>
          </cell>
          <cell r="M92">
            <v>8.0832045091266916E-2</v>
          </cell>
          <cell r="N92">
            <v>8.0832045091266916E-2</v>
          </cell>
        </row>
        <row r="93">
          <cell r="B93" t="str">
            <v>Common</v>
          </cell>
          <cell r="H93">
            <v>0.30200736211914114</v>
          </cell>
          <cell r="K93">
            <v>0.30402066445242693</v>
          </cell>
          <cell r="L93">
            <v>0.30235262186413175</v>
          </cell>
          <cell r="M93">
            <v>0.30200736211914114</v>
          </cell>
          <cell r="N93">
            <v>0.30200736211914114</v>
          </cell>
        </row>
        <row r="94">
          <cell r="B94" t="str">
            <v>Total distribution</v>
          </cell>
          <cell r="H94">
            <v>1</v>
          </cell>
          <cell r="K94">
            <v>1</v>
          </cell>
          <cell r="L94">
            <v>1</v>
          </cell>
          <cell r="M94">
            <v>1</v>
          </cell>
          <cell r="N94">
            <v>1</v>
          </cell>
        </row>
        <row r="98">
          <cell r="B98" t="str">
            <v>Consideration paid</v>
          </cell>
        </row>
        <row r="99">
          <cell r="B99" t="str">
            <v>Series C</v>
          </cell>
        </row>
        <row r="100">
          <cell r="B100" t="str">
            <v>Liquidation: cash consideration</v>
          </cell>
          <cell r="H100">
            <v>1828.1722057441939</v>
          </cell>
          <cell r="K100">
            <v>1795.2161139140621</v>
          </cell>
          <cell r="L100">
            <v>1822.5205896540333</v>
          </cell>
          <cell r="M100">
            <v>1828.1722057441939</v>
          </cell>
          <cell r="N100">
            <v>1828.1722057441939</v>
          </cell>
        </row>
        <row r="101">
          <cell r="B101" t="str">
            <v>Liquidation: stock consideration</v>
          </cell>
          <cell r="H101">
            <v>4091.468854244391</v>
          </cell>
          <cell r="K101">
            <v>4124.4249460745232</v>
          </cell>
          <cell r="L101">
            <v>4097.120470334552</v>
          </cell>
          <cell r="M101">
            <v>4091.468854244391</v>
          </cell>
          <cell r="N101">
            <v>4091.468854244391</v>
          </cell>
        </row>
        <row r="102">
          <cell r="B102" t="str">
            <v>Total liquidation preference</v>
          </cell>
          <cell r="H102">
            <v>5919.6410599885849</v>
          </cell>
          <cell r="K102">
            <v>5919.6410599885849</v>
          </cell>
          <cell r="L102">
            <v>5919.6410599885849</v>
          </cell>
          <cell r="M102">
            <v>5919.6410599885849</v>
          </cell>
          <cell r="N102">
            <v>5919.6410599885849</v>
          </cell>
        </row>
        <row r="103">
          <cell r="B103" t="str">
            <v>Cash consideration</v>
          </cell>
          <cell r="H103">
            <v>1008.8007631562807</v>
          </cell>
          <cell r="K103">
            <v>1015.5258340818093</v>
          </cell>
          <cell r="L103">
            <v>1009.9540406518677</v>
          </cell>
          <cell r="M103">
            <v>1008.8007631562807</v>
          </cell>
          <cell r="N103">
            <v>1008.8007631562807</v>
          </cell>
        </row>
        <row r="104">
          <cell r="B104" t="str">
            <v>Stock consideration</v>
          </cell>
          <cell r="H104">
            <v>2257.7068449149319</v>
          </cell>
          <cell r="K104">
            <v>2333.1230435193465</v>
          </cell>
          <cell r="L104">
            <v>2270.4288761079811</v>
          </cell>
          <cell r="M104">
            <v>2257.7068449149319</v>
          </cell>
          <cell r="N104">
            <v>2257.7068449149319</v>
          </cell>
        </row>
        <row r="105">
          <cell r="B105" t="str">
            <v>Series C total consideration</v>
          </cell>
          <cell r="H105">
            <v>9186.1486680597973</v>
          </cell>
          <cell r="K105">
            <v>9268.2899375897396</v>
          </cell>
          <cell r="L105">
            <v>9200.0239767484327</v>
          </cell>
          <cell r="M105">
            <v>9186.1486680597973</v>
          </cell>
          <cell r="N105">
            <v>9186.1486680597973</v>
          </cell>
        </row>
        <row r="106">
          <cell r="B106" t="str">
            <v>Taleo shares</v>
          </cell>
          <cell r="H106">
            <v>320.75723856117025</v>
          </cell>
          <cell r="K106">
            <v>317.21288369934797</v>
          </cell>
          <cell r="L106">
            <v>320.15015056320817</v>
          </cell>
          <cell r="M106">
            <v>320.75723856117025</v>
          </cell>
          <cell r="N106">
            <v>320.75723856117025</v>
          </cell>
        </row>
        <row r="108">
          <cell r="B108" t="str">
            <v>Series B</v>
          </cell>
        </row>
        <row r="109">
          <cell r="B109" t="str">
            <v>Liquidation: cash consideration</v>
          </cell>
          <cell r="H109">
            <v>4567.4313133394362</v>
          </cell>
          <cell r="K109">
            <v>4485.0951497563337</v>
          </cell>
          <cell r="L109">
            <v>4553.3115448515082</v>
          </cell>
          <cell r="M109">
            <v>4567.4313133394362</v>
          </cell>
          <cell r="N109">
            <v>4567.4313133394362</v>
          </cell>
        </row>
        <row r="110">
          <cell r="B110" t="str">
            <v>Liquidation: stock consideration</v>
          </cell>
          <cell r="H110">
            <v>10221.959891804468</v>
          </cell>
          <cell r="K110">
            <v>10304.296055387571</v>
          </cell>
          <cell r="L110">
            <v>10236.079660292395</v>
          </cell>
          <cell r="M110">
            <v>10221.959891804468</v>
          </cell>
          <cell r="N110">
            <v>10221.959891804468</v>
          </cell>
        </row>
        <row r="111">
          <cell r="B111" t="str">
            <v>Total liquidation preference</v>
          </cell>
          <cell r="H111">
            <v>14789.391205143904</v>
          </cell>
          <cell r="K111">
            <v>14789.391205143904</v>
          </cell>
          <cell r="L111">
            <v>14789.391205143904</v>
          </cell>
          <cell r="M111">
            <v>14789.391205143904</v>
          </cell>
          <cell r="N111">
            <v>14789.391205143904</v>
          </cell>
        </row>
        <row r="112">
          <cell r="B112" t="str">
            <v>Cash consideration</v>
          </cell>
          <cell r="H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B113" t="str">
            <v>Stock consideration</v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B114" t="str">
            <v>Series B total consideration</v>
          </cell>
          <cell r="H114">
            <v>14789.391205143904</v>
          </cell>
          <cell r="K114">
            <v>14789.391205143904</v>
          </cell>
          <cell r="L114">
            <v>14789.391205143904</v>
          </cell>
          <cell r="M114">
            <v>14789.391205143904</v>
          </cell>
          <cell r="N114">
            <v>14789.391205143904</v>
          </cell>
        </row>
        <row r="115">
          <cell r="B115" t="str">
            <v>Taleo shares</v>
          </cell>
          <cell r="H115">
            <v>516.4083942443699</v>
          </cell>
          <cell r="K115">
            <v>506.17594658044209</v>
          </cell>
          <cell r="L115">
            <v>514.65363927653993</v>
          </cell>
          <cell r="M115">
            <v>516.4083942443699</v>
          </cell>
          <cell r="N115">
            <v>516.4083942443699</v>
          </cell>
        </row>
        <row r="117">
          <cell r="B117" t="str">
            <v>Series A</v>
          </cell>
        </row>
        <row r="118">
          <cell r="B118" t="str">
            <v>Preferred stock with liquidation dividend</v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B119" t="str">
            <v>Cash consideration</v>
          </cell>
          <cell r="H119">
            <v>13464.663391653366</v>
          </cell>
          <cell r="K119">
            <v>13554.424243948846</v>
          </cell>
          <cell r="L119">
            <v>13480.056414579582</v>
          </cell>
          <cell r="M119">
            <v>13464.663391653366</v>
          </cell>
          <cell r="N119">
            <v>13464.663391653366</v>
          </cell>
        </row>
        <row r="120">
          <cell r="B120" t="str">
            <v>Stock consideration</v>
          </cell>
          <cell r="H120">
            <v>30134.059978998979</v>
          </cell>
          <cell r="K120">
            <v>31140.654903956634</v>
          </cell>
          <cell r="L120">
            <v>30303.863446570293</v>
          </cell>
          <cell r="M120">
            <v>30134.059978998979</v>
          </cell>
          <cell r="N120">
            <v>30134.059978998979</v>
          </cell>
        </row>
        <row r="121">
          <cell r="B121" t="str">
            <v>Series A total consideration</v>
          </cell>
          <cell r="H121">
            <v>43598.723370652348</v>
          </cell>
          <cell r="K121">
            <v>44695.079147905482</v>
          </cell>
          <cell r="L121">
            <v>43783.919861149872</v>
          </cell>
          <cell r="M121">
            <v>43598.723370652348</v>
          </cell>
          <cell r="N121">
            <v>43598.723370652348</v>
          </cell>
        </row>
        <row r="122">
          <cell r="B122" t="str">
            <v>Taleo shares</v>
          </cell>
          <cell r="H122">
            <v>1522.3579128201163</v>
          </cell>
          <cell r="K122">
            <v>1529.7163812469926</v>
          </cell>
          <cell r="L122">
            <v>1523.6295656643229</v>
          </cell>
          <cell r="M122">
            <v>1522.3579128201163</v>
          </cell>
          <cell r="N122">
            <v>1522.3579128201163</v>
          </cell>
        </row>
        <row r="124">
          <cell r="B124" t="str">
            <v>Series D</v>
          </cell>
        </row>
        <row r="125">
          <cell r="B125" t="str">
            <v>Liquidation: cash consideration</v>
          </cell>
          <cell r="H125">
            <v>2733.3070823657604</v>
          </cell>
          <cell r="K125">
            <v>2684.034306571793</v>
          </cell>
          <cell r="L125">
            <v>2724.8573300735466</v>
          </cell>
          <cell r="M125">
            <v>2733.3070823657604</v>
          </cell>
          <cell r="N125">
            <v>2733.3070823657604</v>
          </cell>
        </row>
        <row r="126">
          <cell r="B126" t="str">
            <v>Liquidation: stock consideration</v>
          </cell>
          <cell r="H126">
            <v>6117.1703417472945</v>
          </cell>
          <cell r="K126">
            <v>6166.443117541261</v>
          </cell>
          <cell r="L126">
            <v>6125.6200940395083</v>
          </cell>
          <cell r="M126">
            <v>6117.1703417472945</v>
          </cell>
          <cell r="N126">
            <v>6117.1703417472945</v>
          </cell>
        </row>
        <row r="127">
          <cell r="B127" t="str">
            <v>Total liquidation preference</v>
          </cell>
          <cell r="H127">
            <v>8850.4774241130544</v>
          </cell>
          <cell r="K127">
            <v>8850.4774241130544</v>
          </cell>
          <cell r="L127">
            <v>8850.4774241130544</v>
          </cell>
          <cell r="M127">
            <v>8850.4774241130544</v>
          </cell>
          <cell r="N127">
            <v>8850.4774241130544</v>
          </cell>
        </row>
        <row r="128">
          <cell r="B128" t="str">
            <v>Cash consideration</v>
          </cell>
          <cell r="H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B129" t="str">
            <v>Stock consideration</v>
          </cell>
          <cell r="H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B130" t="str">
            <v>Series D total consideration</v>
          </cell>
          <cell r="H130">
            <v>8850.4774241130544</v>
          </cell>
          <cell r="K130">
            <v>8850.4774241130544</v>
          </cell>
          <cell r="L130">
            <v>8850.4774241130544</v>
          </cell>
          <cell r="M130">
            <v>8850.4774241130544</v>
          </cell>
          <cell r="N130">
            <v>8850.4774241130544</v>
          </cell>
        </row>
        <row r="131">
          <cell r="B131" t="str">
            <v>Taleo shares</v>
          </cell>
          <cell r="H131">
            <v>309.03644183085885</v>
          </cell>
          <cell r="K131">
            <v>302.91299524764088</v>
          </cell>
          <cell r="L131">
            <v>307.98633645382165</v>
          </cell>
          <cell r="M131">
            <v>309.03644183085885</v>
          </cell>
          <cell r="N131">
            <v>309.03644183085885</v>
          </cell>
        </row>
        <row r="133">
          <cell r="B133" t="str">
            <v xml:space="preserve">Common </v>
          </cell>
        </row>
        <row r="134">
          <cell r="B134" t="str">
            <v>Cash consideration</v>
          </cell>
          <cell r="H134">
            <v>10212.272383740961</v>
          </cell>
          <cell r="K134">
            <v>10280.351491727159</v>
          </cell>
          <cell r="L134">
            <v>10223.947220189462</v>
          </cell>
          <cell r="M134">
            <v>10212.272383740961</v>
          </cell>
          <cell r="N134">
            <v>10212.272383740961</v>
          </cell>
        </row>
        <row r="135">
          <cell r="B135" t="str">
            <v>Stock consideration</v>
          </cell>
          <cell r="H135">
            <v>22855.174287111313</v>
          </cell>
          <cell r="K135">
            <v>23618.626090899525</v>
          </cell>
          <cell r="L135">
            <v>22983.961707346185</v>
          </cell>
          <cell r="M135">
            <v>22855.174287111313</v>
          </cell>
          <cell r="N135">
            <v>22855.174287111313</v>
          </cell>
        </row>
        <row r="136">
          <cell r="B136" t="str">
            <v>Total common consideration</v>
          </cell>
          <cell r="H136">
            <v>33067.446670852274</v>
          </cell>
          <cell r="K136">
            <v>33898.977582626685</v>
          </cell>
          <cell r="L136">
            <v>33207.908927535645</v>
          </cell>
          <cell r="M136">
            <v>33067.446670852274</v>
          </cell>
          <cell r="N136">
            <v>33067.446670852274</v>
          </cell>
        </row>
        <row r="137">
          <cell r="B137" t="str">
            <v>Taleo shares</v>
          </cell>
          <cell r="H137">
            <v>1154.6321819600553</v>
          </cell>
          <cell r="K137">
            <v>1160.2132114827837</v>
          </cell>
          <cell r="L137">
            <v>1155.596666911877</v>
          </cell>
          <cell r="M137">
            <v>1154.6321819600553</v>
          </cell>
          <cell r="N137">
            <v>1154.6321819600553</v>
          </cell>
        </row>
        <row r="139">
          <cell r="B139" t="str">
            <v>Total consideration distributed to preferred and common shareholders</v>
          </cell>
          <cell r="H139">
            <v>109492.1873388214</v>
          </cell>
          <cell r="K139">
            <v>111502.21529737888</v>
          </cell>
          <cell r="L139">
            <v>109831.72139469092</v>
          </cell>
          <cell r="M139">
            <v>109492.1873388214</v>
          </cell>
          <cell r="N139">
            <v>109492.1873388214</v>
          </cell>
        </row>
        <row r="140">
          <cell r="B140" t="str">
            <v>Total shares distributed to preferred and common shareholders</v>
          </cell>
          <cell r="H140">
            <v>3823.1921694165708</v>
          </cell>
          <cell r="K140">
            <v>3816.2314182572072</v>
          </cell>
          <cell r="L140">
            <v>3822.0163588697701</v>
          </cell>
          <cell r="M140">
            <v>3823.1921694165708</v>
          </cell>
          <cell r="N140">
            <v>3823.1921694165708</v>
          </cell>
        </row>
        <row r="142">
          <cell r="B142" t="str">
            <v>Vested optionholders</v>
          </cell>
        </row>
        <row r="143">
          <cell r="B143" t="str">
            <v>Cash consideration</v>
          </cell>
          <cell r="H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B144" t="str">
            <v>Stock consideration</v>
          </cell>
          <cell r="H144">
            <v>5479.2264678452621</v>
          </cell>
          <cell r="K144">
            <v>5776.7175569068631</v>
          </cell>
          <cell r="L144">
            <v>5528.888708272043</v>
          </cell>
          <cell r="M144">
            <v>5479.2264678452621</v>
          </cell>
          <cell r="N144">
            <v>5479.2264678452621</v>
          </cell>
        </row>
        <row r="145">
          <cell r="B145" t="str">
            <v>Total vested optionholders consideration</v>
          </cell>
          <cell r="H145">
            <v>5479.2264678452621</v>
          </cell>
          <cell r="K145">
            <v>5776.7175569068631</v>
          </cell>
          <cell r="L145">
            <v>5528.888708272043</v>
          </cell>
          <cell r="M145">
            <v>5479.2264678452621</v>
          </cell>
          <cell r="N145">
            <v>5479.2264678452621</v>
          </cell>
        </row>
        <row r="146">
          <cell r="B146" t="str">
            <v>Taleo options</v>
          </cell>
          <cell r="H146">
            <v>276.80783058342945</v>
          </cell>
          <cell r="K146">
            <v>283.76858174279329</v>
          </cell>
          <cell r="L146">
            <v>277.98364113023069</v>
          </cell>
          <cell r="M146">
            <v>276.80783058342945</v>
          </cell>
          <cell r="N146">
            <v>276.80783058342945</v>
          </cell>
        </row>
        <row r="148">
          <cell r="B148" t="str">
            <v>Consideration to each stockholder</v>
          </cell>
        </row>
        <row r="149">
          <cell r="B149" t="str">
            <v>Derek Mercer</v>
          </cell>
          <cell r="H149">
            <v>21866.909680342353</v>
          </cell>
          <cell r="K149">
            <v>22416.041908428047</v>
          </cell>
          <cell r="L149">
            <v>21959.66913267575</v>
          </cell>
          <cell r="M149">
            <v>21866.909680342353</v>
          </cell>
          <cell r="N149">
            <v>21866.909680342353</v>
          </cell>
        </row>
        <row r="150">
          <cell r="B150" t="str">
            <v xml:space="preserve">James A. Philip </v>
          </cell>
          <cell r="H150">
            <v>7619.4146801407824</v>
          </cell>
          <cell r="K150">
            <v>7810.2721183419062</v>
          </cell>
          <cell r="L150">
            <v>7651.6543312408603</v>
          </cell>
          <cell r="M150">
            <v>7619.4146801407824</v>
          </cell>
          <cell r="N150">
            <v>7619.4146801407824</v>
          </cell>
        </row>
        <row r="151">
          <cell r="B151" t="str">
            <v>Kesler Mercer, LLC</v>
          </cell>
          <cell r="H151">
            <v>2613.4099612611521</v>
          </cell>
          <cell r="K151">
            <v>2676.1509603461413</v>
          </cell>
          <cell r="L151">
            <v>2624.0081749814831</v>
          </cell>
          <cell r="M151">
            <v>2613.4099612611521</v>
          </cell>
          <cell r="N151">
            <v>2613.4099612611521</v>
          </cell>
        </row>
        <row r="152">
          <cell r="B152" t="str">
            <v>Questmark Partners II, L.P.</v>
          </cell>
          <cell r="H152">
            <v>30881.031070661047</v>
          </cell>
          <cell r="K152">
            <v>31413.501559305168</v>
          </cell>
          <cell r="L152">
            <v>30970.976020864586</v>
          </cell>
          <cell r="M152">
            <v>30881.031070661047</v>
          </cell>
          <cell r="N152">
            <v>30881.031070661047</v>
          </cell>
        </row>
        <row r="153">
          <cell r="B153" t="str">
            <v>Questmark Partners Side Fund II, L.P.</v>
          </cell>
          <cell r="H153">
            <v>8645.8729569689203</v>
          </cell>
          <cell r="K153">
            <v>8794.9506349386793</v>
          </cell>
          <cell r="L153">
            <v>8671.0551682039368</v>
          </cell>
          <cell r="M153">
            <v>8645.8729569689203</v>
          </cell>
          <cell r="N153">
            <v>8645.8729569689203</v>
          </cell>
        </row>
        <row r="154">
          <cell r="B154" t="str">
            <v>Tudor Ventures II, L.P.</v>
          </cell>
          <cell r="H154">
            <v>22252.683108317622</v>
          </cell>
          <cell r="K154">
            <v>22667.978342311289</v>
          </cell>
          <cell r="L154">
            <v>22322.834806745908</v>
          </cell>
          <cell r="M154">
            <v>22252.683108317622</v>
          </cell>
          <cell r="N154">
            <v>22252.683108317622</v>
          </cell>
        </row>
        <row r="155">
          <cell r="B155" t="str">
            <v>The Raptor Global Portfolio Ltd.</v>
          </cell>
          <cell r="H155">
            <v>2459.4945675605459</v>
          </cell>
          <cell r="K155">
            <v>2505.3944582994727</v>
          </cell>
          <cell r="L155">
            <v>2467.2479801437917</v>
          </cell>
          <cell r="M155">
            <v>2459.4945675605459</v>
          </cell>
          <cell r="N155">
            <v>2459.4945675605459</v>
          </cell>
        </row>
        <row r="156">
          <cell r="B156" t="str">
            <v>Altar Rock Fund L.P.</v>
          </cell>
          <cell r="H156">
            <v>13.030530108229573</v>
          </cell>
          <cell r="K156">
            <v>13.274596751898308</v>
          </cell>
          <cell r="L156">
            <v>13.071757861840911</v>
          </cell>
          <cell r="M156">
            <v>13.030530108229573</v>
          </cell>
          <cell r="N156">
            <v>13.030530108229573</v>
          </cell>
        </row>
        <row r="157">
          <cell r="B157" t="str">
            <v>Montagu Newhall Global Partners, L.P.</v>
          </cell>
          <cell r="H157">
            <v>2495.4004814943933</v>
          </cell>
          <cell r="K157">
            <v>2523.5174815262744</v>
          </cell>
          <cell r="L157">
            <v>2500.1500070017696</v>
          </cell>
          <cell r="M157">
            <v>2495.4004814943933</v>
          </cell>
          <cell r="N157">
            <v>2495.4004814943933</v>
          </cell>
        </row>
        <row r="158">
          <cell r="B158" t="str">
            <v>InfoTech Works, Inc.</v>
          </cell>
          <cell r="H158">
            <v>139.41452240615575</v>
          </cell>
          <cell r="K158">
            <v>142.92031122876753</v>
          </cell>
          <cell r="L158">
            <v>140.00672048623505</v>
          </cell>
          <cell r="M158">
            <v>139.41452240615575</v>
          </cell>
          <cell r="N158">
            <v>139.41452240615575</v>
          </cell>
        </row>
        <row r="159">
          <cell r="B159" t="str">
            <v>InScope Shareholders</v>
          </cell>
          <cell r="H159">
            <v>887.18332440280938</v>
          </cell>
          <cell r="K159">
            <v>909.4928896376116</v>
          </cell>
          <cell r="L159">
            <v>890.95185763967754</v>
          </cell>
          <cell r="M159">
            <v>887.18332440280938</v>
          </cell>
          <cell r="N159">
            <v>887.18332440280938</v>
          </cell>
        </row>
        <row r="160">
          <cell r="B160" t="str">
            <v>Angel Cabrera, CTO</v>
          </cell>
          <cell r="H160">
            <v>183.72867612137665</v>
          </cell>
          <cell r="K160">
            <v>185.37155250526746</v>
          </cell>
          <cell r="L160">
            <v>184.0061909089396</v>
          </cell>
          <cell r="M160">
            <v>183.72867612137665</v>
          </cell>
          <cell r="N160">
            <v>183.72867612137665</v>
          </cell>
        </row>
        <row r="161">
          <cell r="B161" t="str">
            <v>Mark Silverman, CFO</v>
          </cell>
          <cell r="H161">
            <v>367.44309534230149</v>
          </cell>
          <cell r="K161">
            <v>370.7287206268532</v>
          </cell>
          <cell r="L161">
            <v>367.9981033829518</v>
          </cell>
          <cell r="M161">
            <v>367.44309534230149</v>
          </cell>
          <cell r="N161">
            <v>367.44309534230149</v>
          </cell>
        </row>
        <row r="162">
          <cell r="B162" t="str">
            <v>Shares Resulting from Option Exercises</v>
          </cell>
          <cell r="H162">
            <v>216.69325958063703</v>
          </cell>
          <cell r="K162">
            <v>222.14233901842996</v>
          </cell>
          <cell r="L162">
            <v>217.61371844012317</v>
          </cell>
          <cell r="M162">
            <v>216.69325958063703</v>
          </cell>
          <cell r="N162">
            <v>216.69325958063703</v>
          </cell>
        </row>
        <row r="163">
          <cell r="B163" t="str">
            <v>Trident Capital (PBN)</v>
          </cell>
          <cell r="H163">
            <v>8326.7801960379657</v>
          </cell>
          <cell r="K163">
            <v>8326.7801960379657</v>
          </cell>
          <cell r="L163">
            <v>8326.7801960379657</v>
          </cell>
          <cell r="M163">
            <v>8326.7801960379657</v>
          </cell>
          <cell r="N163">
            <v>8326.7801960379657</v>
          </cell>
        </row>
        <row r="164">
          <cell r="B164" t="str">
            <v>PBN Shareholders</v>
          </cell>
          <cell r="H164">
            <v>523.69722807508765</v>
          </cell>
          <cell r="K164">
            <v>523.69722807508765</v>
          </cell>
          <cell r="L164">
            <v>523.69722807508765</v>
          </cell>
          <cell r="M164">
            <v>523.69722807508765</v>
          </cell>
          <cell r="N164">
            <v>523.69722807508765</v>
          </cell>
        </row>
        <row r="166">
          <cell r="B166" t="str">
            <v>Total consideration to shareholders</v>
          </cell>
          <cell r="H166">
            <v>109492.18733882139</v>
          </cell>
          <cell r="K166">
            <v>111502.21529737886</v>
          </cell>
          <cell r="L166">
            <v>109831.72139469089</v>
          </cell>
          <cell r="M166">
            <v>109492.18733882139</v>
          </cell>
          <cell r="N166">
            <v>109492.18733882139</v>
          </cell>
        </row>
        <row r="168">
          <cell r="B168" t="str">
            <v>Total consideration to vested optionholders</v>
          </cell>
          <cell r="H168">
            <v>5479.2264678452621</v>
          </cell>
          <cell r="K168">
            <v>5776.7175569068631</v>
          </cell>
          <cell r="L168">
            <v>5528.888708272043</v>
          </cell>
          <cell r="M168">
            <v>5479.2264678452621</v>
          </cell>
          <cell r="N168">
            <v>5479.2264678452621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Output"/>
      <sheetName val="__FDSCACHE__"/>
      <sheetName val="Ability to pay analysis"/>
      <sheetName val="New Benchmarking"/>
      <sheetName val="Revenue mix"/>
      <sheetName val="Texas stock price performance"/>
      <sheetName val="Texas stock chart"/>
      <sheetName val="Valuation matrix"/>
      <sheetName val="VURV - Income Statement"/>
      <sheetName val="IPO matrix - FCF"/>
      <sheetName val="Output"/>
      <sheetName val="Data"/>
      <sheetName val="Main Output"/>
      <sheetName val="Summary 3 New"/>
      <sheetName val="KeyMsg"/>
      <sheetName val="Benchmarking"/>
      <sheetName val="FCF Output"/>
      <sheetName val="Acquisition matrix"/>
      <sheetName val="Acc - dilution"/>
      <sheetName val="EPS Output"/>
      <sheetName val="P&amp;L"/>
      <sheetName val="Summary P&amp;L"/>
      <sheetName val="Growth"/>
      <sheetName val="IBES-FirstCall"/>
      <sheetName val="WACC analysis"/>
      <sheetName val="Betas"/>
      <sheetName val="IbbotsonMSP"/>
    </sheetNames>
    <sheetDataSet>
      <sheetData sheetId="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A1">
            <v>186</v>
          </cell>
          <cell r="AG1">
            <v>285</v>
          </cell>
          <cell r="AH1">
            <v>286</v>
          </cell>
          <cell r="AI1">
            <v>287</v>
          </cell>
          <cell r="AO1">
            <v>94</v>
          </cell>
          <cell r="AP1">
            <v>116</v>
          </cell>
          <cell r="AQ1">
            <v>117</v>
          </cell>
          <cell r="AR1">
            <v>118</v>
          </cell>
          <cell r="AS1">
            <v>119</v>
          </cell>
          <cell r="BA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 in millions,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C6" t="str">
            <v xml:space="preserve">Enterprise value / </v>
          </cell>
          <cell r="AK6" t="str">
            <v xml:space="preserve">Enterprise value / </v>
          </cell>
          <cell r="AW6" t="str">
            <v>Price /</v>
          </cell>
          <cell r="BA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C7" t="str">
            <v>EBITDA(4)</v>
          </cell>
          <cell r="AG7" t="str">
            <v>FCF</v>
          </cell>
          <cell r="AK7" t="str">
            <v>uFCF</v>
          </cell>
          <cell r="AO7" t="str">
            <v>Earnings (EPS) (3)</v>
          </cell>
          <cell r="AW7" t="str">
            <v>earnings (4)</v>
          </cell>
          <cell r="BA7" t="str">
            <v>EPS growth</v>
          </cell>
          <cell r="BD7" t="str">
            <v>PEG ratio (4)</v>
          </cell>
          <cell r="BH7" t="str">
            <v>Price performance</v>
          </cell>
          <cell r="BM7" t="str">
            <v>YTD</v>
          </cell>
          <cell r="BN7" t="str">
            <v>LTM</v>
          </cell>
          <cell r="BO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CY 07</v>
          </cell>
          <cell r="AD8" t="str">
            <v>CY 08</v>
          </cell>
          <cell r="AE8" t="str">
            <v>CY 09</v>
          </cell>
          <cell r="AG8" t="str">
            <v>CY 07</v>
          </cell>
          <cell r="AH8" t="str">
            <v>CY 08</v>
          </cell>
          <cell r="AI8" t="str">
            <v>CY 09</v>
          </cell>
          <cell r="AK8" t="str">
            <v>CY 07</v>
          </cell>
          <cell r="AL8" t="str">
            <v>CY 08</v>
          </cell>
          <cell r="AM8" t="str">
            <v>CY 09</v>
          </cell>
          <cell r="AO8" t="str">
            <v>LTM</v>
          </cell>
          <cell r="AP8" t="str">
            <v>CY 06</v>
          </cell>
          <cell r="AQ8" t="str">
            <v>CY 07</v>
          </cell>
          <cell r="AR8" t="str">
            <v>CY 08</v>
          </cell>
          <cell r="AS8" t="str">
            <v>CY 09</v>
          </cell>
          <cell r="AU8" t="str">
            <v>LTM</v>
          </cell>
          <cell r="AV8" t="str">
            <v>CY 06</v>
          </cell>
          <cell r="AW8" t="str">
            <v>CY 07</v>
          </cell>
          <cell r="AX8" t="str">
            <v>CY 08</v>
          </cell>
          <cell r="AY8" t="str">
            <v>CY 09</v>
          </cell>
          <cell r="BA8" t="str">
            <v>rate (3)</v>
          </cell>
          <cell r="BC8" t="str">
            <v>CY 06</v>
          </cell>
          <cell r="BD8" t="str">
            <v>CY 07</v>
          </cell>
          <cell r="BE8" t="str">
            <v>CY 08</v>
          </cell>
          <cell r="BF8" t="str">
            <v>CY 09</v>
          </cell>
          <cell r="BH8" t="str">
            <v>YTD</v>
          </cell>
          <cell r="BI8" t="str">
            <v>LTM</v>
          </cell>
          <cell r="BJ8" t="str">
            <v>Last week</v>
          </cell>
          <cell r="BM8">
            <v>38718</v>
          </cell>
          <cell r="BN8">
            <v>39047</v>
          </cell>
          <cell r="BO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A11">
            <v>71.305750000000018</v>
          </cell>
          <cell r="AC11" t="str">
            <v>NM</v>
          </cell>
          <cell r="AD11">
            <v>30.66225407216422</v>
          </cell>
          <cell r="AE11">
            <v>23.224354482212153</v>
          </cell>
          <cell r="AG11">
            <v>17.835999999999999</v>
          </cell>
          <cell r="AH11">
            <v>30.254000000000001</v>
          </cell>
          <cell r="AI11">
            <v>40.130000000000003</v>
          </cell>
          <cell r="AK11" t="str">
            <v>NM</v>
          </cell>
          <cell r="AL11" t="str">
            <v>NM</v>
          </cell>
          <cell r="AM11">
            <v>41.266633805631685</v>
          </cell>
          <cell r="AO11" t="str">
            <v>NA</v>
          </cell>
          <cell r="AP11">
            <v>0.3075</v>
          </cell>
          <cell r="AQ11">
            <v>0.33</v>
          </cell>
          <cell r="AR11">
            <v>0.53499999999999992</v>
          </cell>
          <cell r="AS11">
            <v>0.76249999999999996</v>
          </cell>
          <cell r="AU11" t="str">
            <v>NA</v>
          </cell>
          <cell r="AV11" t="str">
            <v>NM</v>
          </cell>
          <cell r="AW11" t="str">
            <v>NM</v>
          </cell>
          <cell r="AX11">
            <v>62.672897196261694</v>
          </cell>
          <cell r="AY11">
            <v>43.973770491803286</v>
          </cell>
          <cell r="BA11">
            <v>0.28285720000000003</v>
          </cell>
          <cell r="BC11" t="str">
            <v>NM</v>
          </cell>
          <cell r="BD11" t="str">
            <v>NM</v>
          </cell>
          <cell r="BE11">
            <v>2.2157080391187383</v>
          </cell>
          <cell r="BF11">
            <v>1.5546279356439674</v>
          </cell>
          <cell r="BH11">
            <v>1.6012412723041116</v>
          </cell>
          <cell r="BI11">
            <v>1.0800248138957818</v>
          </cell>
          <cell r="BJ11">
            <v>2.3504273504273643E-2</v>
          </cell>
          <cell r="BM11">
            <v>12.89</v>
          </cell>
          <cell r="BN11">
            <v>16.12</v>
          </cell>
          <cell r="BO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A12">
            <v>46.295999999999999</v>
          </cell>
          <cell r="AC12">
            <v>35.430211190524808</v>
          </cell>
          <cell r="AD12">
            <v>23.350884794487357</v>
          </cell>
          <cell r="AE12">
            <v>18.738308298773109</v>
          </cell>
          <cell r="AG12">
            <v>16.123999999999999</v>
          </cell>
          <cell r="AH12">
            <v>24.216999999999999</v>
          </cell>
          <cell r="AI12">
            <v>29.274000000000001</v>
          </cell>
          <cell r="AK12" t="str">
            <v>NM</v>
          </cell>
          <cell r="AL12">
            <v>35.822303381921792</v>
          </cell>
          <cell r="AM12">
            <v>29.63410265081642</v>
          </cell>
          <cell r="AO12" t="str">
            <v>NA</v>
          </cell>
          <cell r="AP12">
            <v>0.39122340425531915</v>
          </cell>
          <cell r="AQ12">
            <v>0.68550750859417398</v>
          </cell>
          <cell r="AR12">
            <v>0.68318518518518523</v>
          </cell>
          <cell r="AS12">
            <v>0.84916363636363634</v>
          </cell>
          <cell r="AU12" t="str">
            <v>NA</v>
          </cell>
          <cell r="AV12">
            <v>80.516655336505778</v>
          </cell>
          <cell r="AW12">
            <v>45.951356630067572</v>
          </cell>
          <cell r="AX12">
            <v>46.107557193971587</v>
          </cell>
          <cell r="AY12">
            <v>37.095323741007192</v>
          </cell>
          <cell r="BA12">
            <v>0.22800000000000001</v>
          </cell>
          <cell r="BC12">
            <v>3.5314322516011307</v>
          </cell>
          <cell r="BD12">
            <v>2.0154103785117354</v>
          </cell>
          <cell r="BE12">
            <v>2.0222612804373501</v>
          </cell>
          <cell r="BF12">
            <v>1.6269878833775084</v>
          </cell>
          <cell r="BH12">
            <v>0.65180912427897209</v>
          </cell>
          <cell r="BI12">
            <v>0.29151291512915134</v>
          </cell>
          <cell r="BJ12">
            <v>-4.9773755656108531E-2</v>
          </cell>
          <cell r="BM12">
            <v>19.07</v>
          </cell>
          <cell r="BN12">
            <v>24.39</v>
          </cell>
          <cell r="BO12">
            <v>33.15</v>
          </cell>
        </row>
        <row r="13">
          <cell r="A13" t="str">
            <v>TLEO</v>
          </cell>
          <cell r="B13" t="str">
            <v>Texas</v>
          </cell>
          <cell r="D13">
            <v>24.07</v>
          </cell>
          <cell r="E13">
            <v>655.71823718000007</v>
          </cell>
          <cell r="F13">
            <v>78.667000000000002</v>
          </cell>
          <cell r="G13">
            <v>9.0000000000000011E-2</v>
          </cell>
          <cell r="H13">
            <v>78.576999999999998</v>
          </cell>
          <cell r="I13">
            <v>577.14123718000008</v>
          </cell>
          <cell r="J13">
            <v>0</v>
          </cell>
          <cell r="K13">
            <v>97.043000000000006</v>
          </cell>
          <cell r="L13">
            <v>127.41500000000001</v>
          </cell>
          <cell r="M13">
            <v>159</v>
          </cell>
          <cell r="N13">
            <v>195</v>
          </cell>
          <cell r="P13" t="str">
            <v>NM</v>
          </cell>
          <cell r="Q13">
            <v>5.9472732415527139</v>
          </cell>
          <cell r="R13">
            <v>4.5296176837891933</v>
          </cell>
          <cell r="S13">
            <v>3.6298191017610066</v>
          </cell>
          <cell r="T13">
            <v>2.9596986522051285</v>
          </cell>
          <cell r="V13">
            <v>0.24789075069654287</v>
          </cell>
          <cell r="W13">
            <v>0.22641509433962259</v>
          </cell>
          <cell r="X13">
            <v>5.0169999999999995</v>
          </cell>
          <cell r="Y13">
            <v>17.66</v>
          </cell>
          <cell r="Z13">
            <v>32.493000000000002</v>
          </cell>
          <cell r="AA13">
            <v>49.370000000000005</v>
          </cell>
          <cell r="AC13">
            <v>32.680704257078148</v>
          </cell>
          <cell r="AD13">
            <v>17.762017578555383</v>
          </cell>
          <cell r="AE13">
            <v>11.690120258861658</v>
          </cell>
          <cell r="AG13">
            <v>8.2940000000000005</v>
          </cell>
          <cell r="AH13">
            <v>22.268999999999998</v>
          </cell>
          <cell r="AI13">
            <v>30.483000000000001</v>
          </cell>
          <cell r="AK13" t="str">
            <v>NM</v>
          </cell>
          <cell r="AL13">
            <v>25.916800807400428</v>
          </cell>
          <cell r="AM13">
            <v>18.933216454417217</v>
          </cell>
          <cell r="AO13" t="str">
            <v>NA</v>
          </cell>
          <cell r="AP13">
            <v>0.11446300343428036</v>
          </cell>
          <cell r="AQ13">
            <v>0.46589896252985846</v>
          </cell>
          <cell r="AR13">
            <v>0.72700616763843495</v>
          </cell>
          <cell r="AS13">
            <v>0.95018214039578619</v>
          </cell>
          <cell r="AU13" t="str">
            <v>NA</v>
          </cell>
          <cell r="AV13" t="str">
            <v>NM</v>
          </cell>
          <cell r="AW13">
            <v>51.663562136516681</v>
          </cell>
          <cell r="AX13">
            <v>33.108384868573545</v>
          </cell>
          <cell r="AY13">
            <v>25.331985286498806</v>
          </cell>
          <cell r="BA13">
            <v>0.3125</v>
          </cell>
          <cell r="BC13" t="str">
            <v>NM</v>
          </cell>
          <cell r="BD13">
            <v>1.6532339883685339</v>
          </cell>
          <cell r="BE13">
            <v>1.0594683157943534</v>
          </cell>
          <cell r="BF13">
            <v>0.81062352916796176</v>
          </cell>
          <cell r="BH13">
            <v>0.81249999999999978</v>
          </cell>
          <cell r="BI13">
            <v>0.92098962490023917</v>
          </cell>
          <cell r="BJ13">
            <v>-1.7951856385148957E-2</v>
          </cell>
          <cell r="BM13">
            <v>13.280000000000001</v>
          </cell>
          <cell r="BN13">
            <v>12.530000000000001</v>
          </cell>
          <cell r="BO13">
            <v>24.51</v>
          </cell>
        </row>
        <row r="14">
          <cell r="A14" t="str">
            <v>KNXA</v>
          </cell>
          <cell r="B14" t="str">
            <v>Kenexa</v>
          </cell>
          <cell r="D14">
            <v>17.79</v>
          </cell>
          <cell r="E14">
            <v>462.28479666999999</v>
          </cell>
          <cell r="F14">
            <v>108.53999999999999</v>
          </cell>
          <cell r="G14">
            <v>0.67499999999999993</v>
          </cell>
          <cell r="H14">
            <v>107.86499999999999</v>
          </cell>
          <cell r="I14">
            <v>354.41979666999998</v>
          </cell>
          <cell r="J14">
            <v>0</v>
          </cell>
          <cell r="K14">
            <v>112.10599999999999</v>
          </cell>
          <cell r="L14">
            <v>192</v>
          </cell>
          <cell r="M14">
            <v>233</v>
          </cell>
          <cell r="N14">
            <v>275</v>
          </cell>
          <cell r="P14" t="str">
            <v>NM</v>
          </cell>
          <cell r="Q14">
            <v>3.1614703643872764</v>
          </cell>
          <cell r="R14">
            <v>1.8459364409895833</v>
          </cell>
          <cell r="S14">
            <v>1.5211150071673818</v>
          </cell>
          <cell r="T14">
            <v>1.2887992606181817</v>
          </cell>
          <cell r="V14">
            <v>0.21354166666666674</v>
          </cell>
          <cell r="W14">
            <v>0.1802575107296136</v>
          </cell>
          <cell r="X14">
            <v>25.841000000000001</v>
          </cell>
          <cell r="Y14">
            <v>47.189</v>
          </cell>
          <cell r="Z14">
            <v>58.115000000000002</v>
          </cell>
          <cell r="AA14">
            <v>74.103999999999999</v>
          </cell>
          <cell r="AC14">
            <v>7.5106443592786452</v>
          </cell>
          <cell r="AD14">
            <v>6.0985941094381824</v>
          </cell>
          <cell r="AE14">
            <v>4.7827350300928426</v>
          </cell>
          <cell r="AG14">
            <v>28.276</v>
          </cell>
          <cell r="AH14">
            <v>36.834000000000003</v>
          </cell>
          <cell r="AI14">
            <v>44.939</v>
          </cell>
          <cell r="AK14">
            <v>12.534297519804781</v>
          </cell>
          <cell r="AL14">
            <v>9.6220827678232048</v>
          </cell>
          <cell r="AM14">
            <v>7.8866863230156428</v>
          </cell>
          <cell r="AO14" t="str">
            <v>NA</v>
          </cell>
          <cell r="AP14">
            <v>0.96080544804272205</v>
          </cell>
          <cell r="AQ14">
            <v>1.2</v>
          </cell>
          <cell r="AR14">
            <v>1.48</v>
          </cell>
          <cell r="AS14">
            <v>1.8</v>
          </cell>
          <cell r="AU14" t="str">
            <v>NA</v>
          </cell>
          <cell r="AV14">
            <v>18.515715159859262</v>
          </cell>
          <cell r="AW14">
            <v>14.824999999999999</v>
          </cell>
          <cell r="AX14">
            <v>12.02027027027027</v>
          </cell>
          <cell r="AY14">
            <v>9.8833333333333329</v>
          </cell>
          <cell r="BA14">
            <v>0.21833330000000001</v>
          </cell>
          <cell r="BC14">
            <v>0.84804815206197415</v>
          </cell>
          <cell r="BD14">
            <v>0.6790077372530896</v>
          </cell>
          <cell r="BE14">
            <v>0.55054681398899163</v>
          </cell>
          <cell r="BF14">
            <v>0.45267182483539309</v>
          </cell>
          <cell r="BH14">
            <v>-0.15687203791469206</v>
          </cell>
          <cell r="BI14">
            <v>-0.43307839388145319</v>
          </cell>
          <cell r="BJ14">
            <v>1.7734553775743622E-2</v>
          </cell>
          <cell r="BM14">
            <v>21.1</v>
          </cell>
          <cell r="BN14">
            <v>31.38</v>
          </cell>
          <cell r="BO14">
            <v>17.48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A15">
            <v>12.870999999999999</v>
          </cell>
          <cell r="AC15" t="str">
            <v>NM</v>
          </cell>
          <cell r="AD15" t="str">
            <v>NM</v>
          </cell>
          <cell r="AE15">
            <v>40.347016194545887</v>
          </cell>
          <cell r="AG15">
            <v>8.6389999999999993</v>
          </cell>
          <cell r="AH15">
            <v>14.568</v>
          </cell>
          <cell r="AI15">
            <v>28.696999999999999</v>
          </cell>
          <cell r="AK15" t="str">
            <v>NM</v>
          </cell>
          <cell r="AL15">
            <v>35.647065172981883</v>
          </cell>
          <cell r="AM15">
            <v>18.096192822943166</v>
          </cell>
          <cell r="AO15" t="str">
            <v>NA</v>
          </cell>
          <cell r="AP15">
            <v>-1.1641086909904114E-2</v>
          </cell>
          <cell r="AQ15">
            <v>-0.39264955194962464</v>
          </cell>
          <cell r="AR15">
            <v>-2.592393254395407E-2</v>
          </cell>
          <cell r="AS15">
            <v>0.1927077177638577</v>
          </cell>
          <cell r="AU15" t="str">
            <v>NA</v>
          </cell>
          <cell r="AV15" t="str">
            <v>NM</v>
          </cell>
          <cell r="AW15" t="str">
            <v>NM</v>
          </cell>
          <cell r="AX15" t="str">
            <v>NM</v>
          </cell>
          <cell r="AY15">
            <v>90.91488500459981</v>
          </cell>
          <cell r="BA15">
            <v>0.32444440000000002</v>
          </cell>
          <cell r="BC15" t="str">
            <v>NM</v>
          </cell>
          <cell r="BD15" t="str">
            <v>NM</v>
          </cell>
          <cell r="BE15" t="str">
            <v>NM</v>
          </cell>
          <cell r="BF15">
            <v>2.8021714970145828</v>
          </cell>
          <cell r="BH15">
            <v>-5.0920910075839765E-2</v>
          </cell>
          <cell r="BI15">
            <v>6.5045592705167188E-2</v>
          </cell>
          <cell r="BJ15">
            <v>-2.1775544388609736E-2</v>
          </cell>
          <cell r="BM15">
            <v>18.46</v>
          </cell>
          <cell r="BN15">
            <v>16.45</v>
          </cell>
          <cell r="BO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A16" t="str">
            <v>NA</v>
          </cell>
          <cell r="AC16" t="str">
            <v>NM</v>
          </cell>
          <cell r="AD16" t="str">
            <v>NM</v>
          </cell>
          <cell r="AE16" t="str">
            <v>NA</v>
          </cell>
          <cell r="AG16">
            <v>5.7022500000000003</v>
          </cell>
          <cell r="AH16">
            <v>8.85825</v>
          </cell>
          <cell r="AI16" t="str">
            <v>NA</v>
          </cell>
          <cell r="AK16">
            <v>29.916904693936608</v>
          </cell>
          <cell r="AL16">
            <v>19.258168350520705</v>
          </cell>
          <cell r="AM16" t="str">
            <v>NA</v>
          </cell>
          <cell r="AO16" t="str">
            <v>NA</v>
          </cell>
          <cell r="AP16">
            <v>-0.55000000000000004</v>
          </cell>
          <cell r="AQ16">
            <v>-0.34</v>
          </cell>
          <cell r="AR16">
            <v>-0.27</v>
          </cell>
          <cell r="AS16" t="str">
            <v>NA</v>
          </cell>
          <cell r="AU16" t="str">
            <v>NA</v>
          </cell>
          <cell r="AV16" t="str">
            <v>NM</v>
          </cell>
          <cell r="AW16" t="str">
            <v>NM</v>
          </cell>
          <cell r="AX16" t="str">
            <v>NM</v>
          </cell>
          <cell r="AY16" t="str">
            <v>NA</v>
          </cell>
          <cell r="BA16">
            <v>0.22750000000000001</v>
          </cell>
          <cell r="BC16" t="str">
            <v>NM</v>
          </cell>
          <cell r="BD16" t="str">
            <v>NM</v>
          </cell>
          <cell r="BE16" t="str">
            <v>NM</v>
          </cell>
          <cell r="BF16" t="str">
            <v>NA</v>
          </cell>
          <cell r="BH16" t="e">
            <v>#N/A</v>
          </cell>
          <cell r="BI16" t="e">
            <v>#N/A</v>
          </cell>
          <cell r="BJ16">
            <v>1.5372790161414462E-2</v>
          </cell>
          <cell r="BM16" t="e">
            <v>#N/A</v>
          </cell>
          <cell r="BN16" t="e">
            <v>#N/A</v>
          </cell>
          <cell r="BO16">
            <v>13.01</v>
          </cell>
        </row>
        <row r="18">
          <cell r="I18" t="str">
            <v>Mean:</v>
          </cell>
          <cell r="P18" t="str">
            <v>NA</v>
          </cell>
          <cell r="Q18">
            <v>7.5421739955783993</v>
          </cell>
          <cell r="R18">
            <v>5.6296502257788106</v>
          </cell>
          <cell r="S18">
            <v>4.239076205911041</v>
          </cell>
          <cell r="T18">
            <v>3.5639127324846824</v>
          </cell>
          <cell r="V18">
            <v>0.29201082510532478</v>
          </cell>
          <cell r="W18">
            <v>0.20071110719671612</v>
          </cell>
          <cell r="AC18">
            <v>25.20718660229387</v>
          </cell>
          <cell r="AD18">
            <v>19.468437638661285</v>
          </cell>
          <cell r="AE18">
            <v>19.756506852897132</v>
          </cell>
          <cell r="AK18">
            <v>21.225601106870695</v>
          </cell>
          <cell r="AL18">
            <v>25.253284096129601</v>
          </cell>
          <cell r="AM18">
            <v>23.163366411364827</v>
          </cell>
          <cell r="AU18" t="str">
            <v>NA</v>
          </cell>
          <cell r="AV18">
            <v>49.516185248182524</v>
          </cell>
          <cell r="AW18">
            <v>37.479972922194754</v>
          </cell>
          <cell r="AX18">
            <v>38.477277382269271</v>
          </cell>
          <cell r="AY18">
            <v>41.43985957144848</v>
          </cell>
          <cell r="BA18">
            <v>0.26560581666666666</v>
          </cell>
          <cell r="BC18">
            <v>2.1897402018315524</v>
          </cell>
          <cell r="BD18">
            <v>1.4492173680444529</v>
          </cell>
          <cell r="BE18">
            <v>1.4619961123348582</v>
          </cell>
          <cell r="BF18">
            <v>1.4494165340078828</v>
          </cell>
          <cell r="BH18" t="e">
            <v>#N/A</v>
          </cell>
          <cell r="BI18" t="e">
            <v>#N/A</v>
          </cell>
          <cell r="BJ18">
            <v>-5.4815898314059157E-3</v>
          </cell>
        </row>
        <row r="19">
          <cell r="I19" t="str">
            <v>Median:</v>
          </cell>
          <cell r="P19" t="str">
            <v>NA</v>
          </cell>
          <cell r="Q19">
            <v>6.751589800757543</v>
          </cell>
          <cell r="R19">
            <v>5.0441596265744879</v>
          </cell>
          <cell r="S19">
            <v>3.9050228628270034</v>
          </cell>
          <cell r="T19">
            <v>3.2055953422222228</v>
          </cell>
          <cell r="V19">
            <v>0.23143504802383597</v>
          </cell>
          <cell r="W19">
            <v>0.19999999999999996</v>
          </cell>
          <cell r="AC19">
            <v>32.680704257078148</v>
          </cell>
          <cell r="AD19">
            <v>20.556451186521372</v>
          </cell>
          <cell r="AE19">
            <v>18.738308298773109</v>
          </cell>
          <cell r="AK19">
            <v>21.225601106870695</v>
          </cell>
          <cell r="AL19">
            <v>25.916800807400428</v>
          </cell>
          <cell r="AM19">
            <v>18.933216454417217</v>
          </cell>
          <cell r="AU19" t="str">
            <v>NA</v>
          </cell>
          <cell r="AV19">
            <v>49.516185248182524</v>
          </cell>
          <cell r="AW19">
            <v>45.951356630067572</v>
          </cell>
          <cell r="AX19">
            <v>39.607971031272569</v>
          </cell>
          <cell r="AY19">
            <v>37.095323741007192</v>
          </cell>
          <cell r="BA19">
            <v>0.25542860000000001</v>
          </cell>
          <cell r="BC19">
            <v>2.1897402018315524</v>
          </cell>
          <cell r="BD19">
            <v>1.6532339883685339</v>
          </cell>
          <cell r="BE19">
            <v>1.5408647981158516</v>
          </cell>
          <cell r="BF19">
            <v>1.5546279356439674</v>
          </cell>
          <cell r="BH19" t="e">
            <v>#N/A</v>
          </cell>
          <cell r="BI19" t="e">
            <v>#N/A</v>
          </cell>
          <cell r="BJ19">
            <v>-1.2895331118672471E-3</v>
          </cell>
        </row>
        <row r="20">
          <cell r="B20" t="str">
            <v>SaaS / high-visibility business models</v>
          </cell>
        </row>
        <row r="21">
          <cell r="A21" t="str">
            <v>CRM</v>
          </cell>
          <cell r="B21" t="str">
            <v>Salesforce.com</v>
          </cell>
          <cell r="D21">
            <v>52.1</v>
          </cell>
          <cell r="E21">
            <v>6519.9962001899994</v>
          </cell>
          <cell r="F21">
            <v>497.19099999999997</v>
          </cell>
          <cell r="G21">
            <v>0</v>
          </cell>
          <cell r="H21">
            <v>497.19099999999997</v>
          </cell>
          <cell r="I21">
            <v>6029.0362001899994</v>
          </cell>
          <cell r="J21">
            <v>0</v>
          </cell>
          <cell r="K21">
            <v>497.09800000000001</v>
          </cell>
          <cell r="L21">
            <v>735</v>
          </cell>
          <cell r="M21">
            <v>1025</v>
          </cell>
          <cell r="N21">
            <v>1325</v>
          </cell>
          <cell r="P21" t="str">
            <v>NM</v>
          </cell>
          <cell r="Q21">
            <v>12.128466017143499</v>
          </cell>
          <cell r="R21">
            <v>8.2027703403945562</v>
          </cell>
          <cell r="S21">
            <v>5.8819865367707314</v>
          </cell>
          <cell r="T21">
            <v>4.5502160001433953</v>
          </cell>
          <cell r="V21">
            <v>0.39455782312925147</v>
          </cell>
          <cell r="W21">
            <v>0.29268292682926855</v>
          </cell>
          <cell r="X21">
            <v>48.652000000000001</v>
          </cell>
          <cell r="Y21">
            <v>100.286</v>
          </cell>
          <cell r="Z21">
            <v>193.41699999999997</v>
          </cell>
          <cell r="AA21">
            <v>309.74299999999999</v>
          </cell>
          <cell r="AC21" t="str">
            <v>NM</v>
          </cell>
          <cell r="AD21">
            <v>31.171180403945879</v>
          </cell>
          <cell r="AE21">
            <v>19.46464068660147</v>
          </cell>
          <cell r="AG21">
            <v>93.236000000000004</v>
          </cell>
          <cell r="AH21">
            <v>166.755</v>
          </cell>
          <cell r="AI21">
            <v>280.41800000000001</v>
          </cell>
          <cell r="AK21" t="str">
            <v>NM</v>
          </cell>
          <cell r="AL21">
            <v>36.155055021978349</v>
          </cell>
          <cell r="AM21">
            <v>21.500175453037961</v>
          </cell>
          <cell r="AO21" t="str">
            <v>NA</v>
          </cell>
          <cell r="AP21">
            <v>0.22919755451531759</v>
          </cell>
          <cell r="AQ21">
            <v>0.45601511137277995</v>
          </cell>
          <cell r="AR21">
            <v>0.8214643696162881</v>
          </cell>
          <cell r="AS21">
            <v>1.254973743435859</v>
          </cell>
          <cell r="AU21" t="str">
            <v>NA</v>
          </cell>
          <cell r="AV21" t="str">
            <v>NM</v>
          </cell>
          <cell r="AW21" t="str">
            <v>NM</v>
          </cell>
          <cell r="AX21">
            <v>63.423322942583965</v>
          </cell>
          <cell r="AY21">
            <v>41.514812777963755</v>
          </cell>
          <cell r="BA21">
            <v>0.38333330000000004</v>
          </cell>
          <cell r="BC21" t="str">
            <v>NM</v>
          </cell>
          <cell r="BD21" t="str">
            <v>NM</v>
          </cell>
          <cell r="BE21">
            <v>1.6545216119388522</v>
          </cell>
          <cell r="BF21">
            <v>1.082995210120377</v>
          </cell>
          <cell r="BH21">
            <v>0.62558502340093614</v>
          </cell>
          <cell r="BI21">
            <v>0.26579203109815341</v>
          </cell>
          <cell r="BJ21">
            <v>-7.5585521646557852E-2</v>
          </cell>
          <cell r="BM21">
            <v>32.049999999999997</v>
          </cell>
          <cell r="BN21">
            <v>41.160000000000004</v>
          </cell>
          <cell r="BO21">
            <v>56.36</v>
          </cell>
        </row>
        <row r="22">
          <cell r="A22" t="str">
            <v>OMTR2</v>
          </cell>
          <cell r="B22" t="str">
            <v>Omniture</v>
          </cell>
          <cell r="D22">
            <v>27.84</v>
          </cell>
          <cell r="E22">
            <v>1871.2730511899999</v>
          </cell>
          <cell r="F22">
            <v>120.46700000000001</v>
          </cell>
          <cell r="G22">
            <v>6.5319999999999991</v>
          </cell>
          <cell r="H22">
            <v>113.93500000000002</v>
          </cell>
          <cell r="I22">
            <v>1757.3380511899998</v>
          </cell>
          <cell r="J22">
            <v>0</v>
          </cell>
          <cell r="K22">
            <v>149.38799999999998</v>
          </cell>
          <cell r="L22">
            <v>226.1</v>
          </cell>
          <cell r="M22">
            <v>325</v>
          </cell>
          <cell r="N22">
            <v>437</v>
          </cell>
          <cell r="P22" t="str">
            <v>NM</v>
          </cell>
          <cell r="Q22">
            <v>11.763582424224168</v>
          </cell>
          <cell r="R22">
            <v>7.772392972976558</v>
          </cell>
          <cell r="S22">
            <v>5.4071940036615374</v>
          </cell>
          <cell r="T22">
            <v>4.0213685381922195</v>
          </cell>
          <cell r="V22">
            <v>0.43741707209199476</v>
          </cell>
          <cell r="W22">
            <v>0.34461538461538432</v>
          </cell>
          <cell r="X22">
            <v>27.725999999999999</v>
          </cell>
          <cell r="Y22">
            <v>41.448999999999998</v>
          </cell>
          <cell r="Z22">
            <v>59.543000000000006</v>
          </cell>
          <cell r="AA22">
            <v>134.42699999999999</v>
          </cell>
          <cell r="AC22">
            <v>42.39759828198509</v>
          </cell>
          <cell r="AD22">
            <v>29.513764022471147</v>
          </cell>
          <cell r="AE22">
            <v>13.072805695210038</v>
          </cell>
          <cell r="AG22">
            <v>28.204999999999998</v>
          </cell>
          <cell r="AH22">
            <v>43.783000000000001</v>
          </cell>
          <cell r="AI22">
            <v>60.329000000000001</v>
          </cell>
          <cell r="AK22" t="str">
            <v>NM</v>
          </cell>
          <cell r="AL22">
            <v>40.137451777858978</v>
          </cell>
          <cell r="AM22">
            <v>29.129242175239103</v>
          </cell>
          <cell r="AO22" t="str">
            <v>NA</v>
          </cell>
          <cell r="AP22">
            <v>0.12868870979890035</v>
          </cell>
          <cell r="AQ22">
            <v>0.31624910715489007</v>
          </cell>
          <cell r="AR22">
            <v>0.52692396020934817</v>
          </cell>
          <cell r="AS22">
            <v>0.62287254160363081</v>
          </cell>
          <cell r="AU22" t="str">
            <v>NA</v>
          </cell>
          <cell r="AV22" t="str">
            <v>NM</v>
          </cell>
          <cell r="AW22">
            <v>88.031869087189989</v>
          </cell>
          <cell r="AX22">
            <v>52.834947928614028</v>
          </cell>
          <cell r="AY22">
            <v>44.696142694497155</v>
          </cell>
          <cell r="BA22">
            <v>0.35899999999999999</v>
          </cell>
          <cell r="BC22" t="str">
            <v>NM</v>
          </cell>
          <cell r="BD22">
            <v>2.4521412002002783</v>
          </cell>
          <cell r="BE22">
            <v>1.4717255690421736</v>
          </cell>
          <cell r="BF22">
            <v>1.2450179023536811</v>
          </cell>
          <cell r="BH22" t="e">
            <v>#N/A</v>
          </cell>
          <cell r="BI22" t="e">
            <v>#N/A</v>
          </cell>
          <cell r="BJ22" t="e">
            <v>#N/A</v>
          </cell>
          <cell r="BM22" t="e">
            <v>#N/A</v>
          </cell>
          <cell r="BN22" t="e">
            <v>#N/A</v>
          </cell>
          <cell r="BO22" t="e">
            <v>#N/A</v>
          </cell>
        </row>
        <row r="23">
          <cell r="A23" t="str">
            <v>SNCR</v>
          </cell>
          <cell r="B23" t="str">
            <v>Synchronoss Technologies</v>
          </cell>
          <cell r="D23">
            <v>29.63</v>
          </cell>
          <cell r="E23">
            <v>1008.15874196</v>
          </cell>
          <cell r="F23">
            <v>87.707999999999998</v>
          </cell>
          <cell r="G23">
            <v>0</v>
          </cell>
          <cell r="H23">
            <v>87.707999999999998</v>
          </cell>
          <cell r="I23">
            <v>920.45074196000007</v>
          </cell>
          <cell r="J23">
            <v>0</v>
          </cell>
          <cell r="K23">
            <v>72.406000000000006</v>
          </cell>
          <cell r="L23">
            <v>122.627</v>
          </cell>
          <cell r="M23">
            <v>169</v>
          </cell>
          <cell r="N23">
            <v>215</v>
          </cell>
          <cell r="P23" t="str">
            <v>NM</v>
          </cell>
          <cell r="Q23">
            <v>12.712354528077784</v>
          </cell>
          <cell r="R23">
            <v>7.5061017717142233</v>
          </cell>
          <cell r="S23">
            <v>5.4464540944378701</v>
          </cell>
          <cell r="T23">
            <v>4.2811662416744189</v>
          </cell>
          <cell r="V23">
            <v>0.37816304728974859</v>
          </cell>
          <cell r="W23">
            <v>0.27218934911242609</v>
          </cell>
          <cell r="X23">
            <v>19.417999999999999</v>
          </cell>
          <cell r="Y23">
            <v>41.280999999999999</v>
          </cell>
          <cell r="Z23">
            <v>57.867999999999995</v>
          </cell>
          <cell r="AA23">
            <v>77.584999999999994</v>
          </cell>
          <cell r="AC23">
            <v>22.297200696688552</v>
          </cell>
          <cell r="AD23">
            <v>15.906040332480821</v>
          </cell>
          <cell r="AE23">
            <v>11.863771888380487</v>
          </cell>
          <cell r="AG23">
            <v>16.466999999999999</v>
          </cell>
          <cell r="AH23">
            <v>35.991999999999997</v>
          </cell>
          <cell r="AI23">
            <v>42.155000000000001</v>
          </cell>
          <cell r="AK23" t="str">
            <v>NM</v>
          </cell>
          <cell r="AL23">
            <v>25.573759223160707</v>
          </cell>
          <cell r="AM23">
            <v>21.834912631004627</v>
          </cell>
          <cell r="AO23" t="str">
            <v>NA</v>
          </cell>
          <cell r="AP23">
            <v>0.36565601071318199</v>
          </cell>
          <cell r="AQ23">
            <v>0.76399449200742375</v>
          </cell>
          <cell r="AR23">
            <v>0.99825763392593458</v>
          </cell>
          <cell r="AS23">
            <v>1.2454188864820561</v>
          </cell>
          <cell r="AU23" t="str">
            <v>NA</v>
          </cell>
          <cell r="AV23">
            <v>81.032443421917549</v>
          </cell>
          <cell r="AW23">
            <v>38.783002115821645</v>
          </cell>
          <cell r="AX23">
            <v>29.681716415702748</v>
          </cell>
          <cell r="AY23">
            <v>23.791192121468526</v>
          </cell>
          <cell r="BA23">
            <v>0.29875000000000002</v>
          </cell>
          <cell r="BC23">
            <v>2.712383043411466</v>
          </cell>
          <cell r="BD23">
            <v>1.298175803040055</v>
          </cell>
          <cell r="BE23">
            <v>0.99353025659256067</v>
          </cell>
          <cell r="BF23">
            <v>0.79635789527928125</v>
          </cell>
          <cell r="BH23" t="e">
            <v>#N/A</v>
          </cell>
          <cell r="BI23">
            <v>1.1331893448524117</v>
          </cell>
          <cell r="BJ23">
            <v>1.5769626328419495E-2</v>
          </cell>
          <cell r="BM23" t="e">
            <v>#N/A</v>
          </cell>
          <cell r="BN23">
            <v>13.89</v>
          </cell>
          <cell r="BO23">
            <v>29.17</v>
          </cell>
        </row>
        <row r="24">
          <cell r="A24" t="str">
            <v>VOCS</v>
          </cell>
          <cell r="B24" t="str">
            <v>Vocus</v>
          </cell>
          <cell r="D24">
            <v>30.51</v>
          </cell>
          <cell r="E24">
            <v>621.83494389999998</v>
          </cell>
          <cell r="F24">
            <v>61.146999999999998</v>
          </cell>
          <cell r="G24">
            <v>0.42399999999999999</v>
          </cell>
          <cell r="H24">
            <v>60.722999999999999</v>
          </cell>
          <cell r="I24">
            <v>561.11194389999991</v>
          </cell>
          <cell r="J24">
            <v>0</v>
          </cell>
          <cell r="K24">
            <v>40.328000000000003</v>
          </cell>
          <cell r="L24">
            <v>57.548999999999999</v>
          </cell>
          <cell r="M24">
            <v>71.5</v>
          </cell>
          <cell r="N24" t="str">
            <v>NA</v>
          </cell>
          <cell r="P24" t="str">
            <v>NM</v>
          </cell>
          <cell r="Q24">
            <v>13.913706206605829</v>
          </cell>
          <cell r="R24">
            <v>9.7501597577716375</v>
          </cell>
          <cell r="S24">
            <v>7.8477194951048936</v>
          </cell>
          <cell r="T24" t="str">
            <v>NA</v>
          </cell>
          <cell r="V24">
            <v>0.24241950337972873</v>
          </cell>
          <cell r="W24" t="str">
            <v>NA</v>
          </cell>
          <cell r="X24">
            <v>3.976</v>
          </cell>
          <cell r="Y24">
            <v>9.1559999999999988</v>
          </cell>
          <cell r="Z24">
            <v>14.178000000000001</v>
          </cell>
          <cell r="AA24" t="str">
            <v>NA</v>
          </cell>
          <cell r="AC24" t="str">
            <v>NM</v>
          </cell>
          <cell r="AD24">
            <v>39.576240929609249</v>
          </cell>
          <cell r="AE24" t="str">
            <v>NA</v>
          </cell>
          <cell r="AG24">
            <v>14.457000000000001</v>
          </cell>
          <cell r="AH24">
            <v>18.399999999999999</v>
          </cell>
          <cell r="AI24">
            <v>24.722999999999999</v>
          </cell>
          <cell r="AK24">
            <v>38.812474503700621</v>
          </cell>
          <cell r="AL24">
            <v>30.495214342391304</v>
          </cell>
          <cell r="AM24">
            <v>22.695948869473767</v>
          </cell>
          <cell r="AO24" t="str">
            <v>NA</v>
          </cell>
          <cell r="AP24">
            <v>0.26</v>
          </cell>
          <cell r="AQ24">
            <v>0.49</v>
          </cell>
          <cell r="AR24">
            <v>0.63</v>
          </cell>
          <cell r="AS24" t="str">
            <v>NA</v>
          </cell>
          <cell r="AU24" t="str">
            <v>NA</v>
          </cell>
          <cell r="AV24" t="str">
            <v>NM</v>
          </cell>
          <cell r="AW24">
            <v>62.265306122448983</v>
          </cell>
          <cell r="AX24">
            <v>48.428571428571431</v>
          </cell>
          <cell r="AY24" t="str">
            <v>NA</v>
          </cell>
          <cell r="BA24">
            <v>0.27500000000000002</v>
          </cell>
          <cell r="BC24" t="str">
            <v>NM</v>
          </cell>
          <cell r="BD24">
            <v>2.2641929499072355</v>
          </cell>
          <cell r="BE24">
            <v>1.761038961038961</v>
          </cell>
          <cell r="BF24" t="str">
            <v>NA</v>
          </cell>
          <cell r="BH24">
            <v>1.9364773820981713</v>
          </cell>
          <cell r="BI24">
            <v>0.80853586247777121</v>
          </cell>
          <cell r="BJ24">
            <v>6.2664907651714952E-3</v>
          </cell>
          <cell r="BM24">
            <v>10.39</v>
          </cell>
          <cell r="BN24">
            <v>16.87</v>
          </cell>
          <cell r="BO24">
            <v>30.32</v>
          </cell>
        </row>
        <row r="25">
          <cell r="A25" t="str">
            <v>DMAN</v>
          </cell>
          <cell r="B25" t="str">
            <v>DemandTec</v>
          </cell>
          <cell r="D25">
            <v>16.45</v>
          </cell>
          <cell r="E25">
            <v>526.52576569999997</v>
          </cell>
          <cell r="F25">
            <v>75.211999999999989</v>
          </cell>
          <cell r="G25">
            <v>1.8</v>
          </cell>
          <cell r="H25">
            <v>73.411999999999992</v>
          </cell>
          <cell r="I25">
            <v>453.11376569999993</v>
          </cell>
          <cell r="J25">
            <v>0</v>
          </cell>
          <cell r="K25">
            <v>43.5</v>
          </cell>
          <cell r="L25">
            <v>60.6</v>
          </cell>
          <cell r="M25">
            <v>78.900000000000006</v>
          </cell>
          <cell r="N25">
            <v>97</v>
          </cell>
          <cell r="P25" t="str">
            <v>NM</v>
          </cell>
          <cell r="Q25">
            <v>10.416408406896551</v>
          </cell>
          <cell r="R25">
            <v>7.477124846534652</v>
          </cell>
          <cell r="S25">
            <v>5.7428867642585537</v>
          </cell>
          <cell r="T25">
            <v>4.671275935051546</v>
          </cell>
          <cell r="V25">
            <v>0.30198019801980203</v>
          </cell>
          <cell r="W25">
            <v>0.22940430925221778</v>
          </cell>
          <cell r="X25">
            <v>0.8</v>
          </cell>
          <cell r="Y25">
            <v>2.5</v>
          </cell>
          <cell r="Z25">
            <v>7.6</v>
          </cell>
          <cell r="AA25">
            <v>14</v>
          </cell>
          <cell r="AC25" t="str">
            <v>NM</v>
          </cell>
          <cell r="AD25" t="str">
            <v>NM</v>
          </cell>
          <cell r="AE25">
            <v>32.365268978571422</v>
          </cell>
          <cell r="AG25">
            <v>5.6</v>
          </cell>
          <cell r="AH25">
            <v>9</v>
          </cell>
          <cell r="AI25">
            <v>15</v>
          </cell>
          <cell r="AK25" t="str">
            <v>NM</v>
          </cell>
          <cell r="AL25" t="str">
            <v>NM</v>
          </cell>
          <cell r="AM25">
            <v>30.207584379999997</v>
          </cell>
          <cell r="AO25" t="str">
            <v>NA</v>
          </cell>
          <cell r="AP25">
            <v>-0.16</v>
          </cell>
          <cell r="AQ25">
            <v>0.08</v>
          </cell>
          <cell r="AR25">
            <v>0.26</v>
          </cell>
          <cell r="AS25" t="str">
            <v>NA</v>
          </cell>
          <cell r="AU25" t="str">
            <v>NA</v>
          </cell>
          <cell r="AV25" t="str">
            <v>NM</v>
          </cell>
          <cell r="AW25" t="str">
            <v>NM</v>
          </cell>
          <cell r="AX25">
            <v>63.269230769230766</v>
          </cell>
          <cell r="AY25" t="str">
            <v>NA</v>
          </cell>
          <cell r="BA25">
            <v>0.22500000000000001</v>
          </cell>
          <cell r="BC25" t="str">
            <v>NM</v>
          </cell>
          <cell r="BD25" t="str">
            <v>NM</v>
          </cell>
          <cell r="BE25">
            <v>2.8119658119658117</v>
          </cell>
          <cell r="BF25" t="str">
            <v>NA</v>
          </cell>
          <cell r="BH25" t="e">
            <v>#N/A</v>
          </cell>
          <cell r="BI25" t="e">
            <v>#N/A</v>
          </cell>
          <cell r="BJ25">
            <v>2.1104903786468121E-2</v>
          </cell>
          <cell r="BM25" t="e">
            <v>#N/A</v>
          </cell>
          <cell r="BN25" t="e">
            <v>#N/A</v>
          </cell>
          <cell r="BO25">
            <v>16.11</v>
          </cell>
        </row>
        <row r="26">
          <cell r="A26" t="str">
            <v>PRO</v>
          </cell>
          <cell r="B26" t="str">
            <v>PROS</v>
          </cell>
          <cell r="D26">
            <v>16.73</v>
          </cell>
          <cell r="E26">
            <v>453.84877199000005</v>
          </cell>
          <cell r="F26">
            <v>40.011603999999998</v>
          </cell>
          <cell r="G26">
            <v>0</v>
          </cell>
          <cell r="H26">
            <v>40.011603999999998</v>
          </cell>
          <cell r="I26">
            <v>413.83716799000007</v>
          </cell>
          <cell r="J26">
            <v>0</v>
          </cell>
          <cell r="K26">
            <v>46.027999999999999</v>
          </cell>
          <cell r="L26">
            <v>61.497</v>
          </cell>
          <cell r="M26">
            <v>76.8</v>
          </cell>
          <cell r="N26">
            <v>94</v>
          </cell>
          <cell r="P26" t="str">
            <v>NM</v>
          </cell>
          <cell r="Q26">
            <v>8.9909873987572801</v>
          </cell>
          <cell r="R26">
            <v>6.7293879049384531</v>
          </cell>
          <cell r="S26">
            <v>5.3885047915364597</v>
          </cell>
          <cell r="T26">
            <v>4.4025230637234047</v>
          </cell>
          <cell r="V26">
            <v>0.24884140689789724</v>
          </cell>
          <cell r="W26">
            <v>0.22395833333333348</v>
          </cell>
          <cell r="X26">
            <v>8.0990000000000002</v>
          </cell>
          <cell r="Y26">
            <v>12.425000000000001</v>
          </cell>
          <cell r="Z26">
            <v>17.280999999999999</v>
          </cell>
          <cell r="AA26">
            <v>22.122</v>
          </cell>
          <cell r="AC26">
            <v>33.30681432515091</v>
          </cell>
          <cell r="AD26">
            <v>23.94752433250391</v>
          </cell>
          <cell r="AE26">
            <v>18.707041315884641</v>
          </cell>
          <cell r="AG26">
            <v>11</v>
          </cell>
          <cell r="AH26">
            <v>15.678000000000001</v>
          </cell>
          <cell r="AI26">
            <v>20.206</v>
          </cell>
          <cell r="AK26">
            <v>37.62156072636364</v>
          </cell>
          <cell r="AL26">
            <v>26.396043372241362</v>
          </cell>
          <cell r="AM26">
            <v>20.480905077204795</v>
          </cell>
          <cell r="AO26" t="str">
            <v>NA</v>
          </cell>
          <cell r="AP26">
            <v>0.36</v>
          </cell>
          <cell r="AQ26">
            <v>0.41</v>
          </cell>
          <cell r="AR26">
            <v>0.48</v>
          </cell>
          <cell r="AS26">
            <v>0.6</v>
          </cell>
          <cell r="AU26" t="str">
            <v>NA</v>
          </cell>
          <cell r="AV26">
            <v>46.472222222222229</v>
          </cell>
          <cell r="AW26">
            <v>40.804878048780495</v>
          </cell>
          <cell r="AX26">
            <v>34.854166666666671</v>
          </cell>
          <cell r="AY26">
            <v>27.883333333333336</v>
          </cell>
          <cell r="BA26">
            <v>0.3</v>
          </cell>
          <cell r="BC26">
            <v>1.5490740740740743</v>
          </cell>
          <cell r="BD26">
            <v>1.3601626016260164</v>
          </cell>
          <cell r="BE26">
            <v>1.1618055555555558</v>
          </cell>
          <cell r="BF26">
            <v>0.92944444444444452</v>
          </cell>
          <cell r="BH26" t="e">
            <v>#N/A</v>
          </cell>
          <cell r="BI26" t="e">
            <v>#N/A</v>
          </cell>
          <cell r="BJ26">
            <v>2.199144777031159E-2</v>
          </cell>
          <cell r="BM26" t="e">
            <v>#N/A</v>
          </cell>
          <cell r="BN26" t="e">
            <v>#N/A</v>
          </cell>
          <cell r="BO26">
            <v>16.37</v>
          </cell>
        </row>
        <row r="28">
          <cell r="I28" t="str">
            <v>Mean:</v>
          </cell>
          <cell r="P28" t="str">
            <v>NA</v>
          </cell>
          <cell r="Q28">
            <v>11.107034004086552</v>
          </cell>
          <cell r="R28">
            <v>7.9063229323883464</v>
          </cell>
          <cell r="S28">
            <v>5.9524576142950076</v>
          </cell>
          <cell r="T28">
            <v>4.3853099557569966</v>
          </cell>
          <cell r="V28">
            <v>0.33389650846807051</v>
          </cell>
          <cell r="W28">
            <v>0.27257006062852607</v>
          </cell>
          <cell r="AC28">
            <v>32.667204434608188</v>
          </cell>
          <cell r="AD28">
            <v>28.022950004202205</v>
          </cell>
          <cell r="AE28">
            <v>19.09470571292961</v>
          </cell>
          <cell r="AK28">
            <v>38.217017615032134</v>
          </cell>
          <cell r="AL28">
            <v>31.751504747526138</v>
          </cell>
          <cell r="AM28">
            <v>24.308128097660045</v>
          </cell>
          <cell r="AU28" t="str">
            <v>NA</v>
          </cell>
          <cell r="AV28">
            <v>46.472222222222229</v>
          </cell>
          <cell r="AW28">
            <v>57.47126384356028</v>
          </cell>
          <cell r="AX28">
            <v>48.748659358561603</v>
          </cell>
          <cell r="AY28">
            <v>34.47137023181569</v>
          </cell>
          <cell r="BA28">
            <v>0.30684721666666676</v>
          </cell>
          <cell r="BC28">
            <v>1.5490740740740743</v>
          </cell>
          <cell r="BD28">
            <v>1.8436681386933962</v>
          </cell>
          <cell r="BE28">
            <v>1.6424312943556523</v>
          </cell>
          <cell r="BF28">
            <v>1.0134538630494458</v>
          </cell>
          <cell r="BH28" t="e">
            <v>#N/A</v>
          </cell>
          <cell r="BI28" t="e">
            <v>#N/A</v>
          </cell>
          <cell r="BJ28">
            <v>1.6454280773983736E-2</v>
          </cell>
        </row>
        <row r="29">
          <cell r="I29" t="str">
            <v>Median:</v>
          </cell>
          <cell r="P29" t="str">
            <v>NA</v>
          </cell>
          <cell r="Q29">
            <v>10.416408406896551</v>
          </cell>
          <cell r="R29">
            <v>7.6392473723453911</v>
          </cell>
          <cell r="S29">
            <v>5.5946704293482119</v>
          </cell>
          <cell r="T29">
            <v>4.4025230637234047</v>
          </cell>
          <cell r="V29">
            <v>0.34007162265477531</v>
          </cell>
          <cell r="W29">
            <v>0.27218934911242609</v>
          </cell>
          <cell r="AC29">
            <v>33.30681432515091</v>
          </cell>
          <cell r="AD29">
            <v>29.513764022471147</v>
          </cell>
          <cell r="AE29">
            <v>18.707041315884641</v>
          </cell>
          <cell r="AK29">
            <v>38.217017615032134</v>
          </cell>
          <cell r="AL29">
            <v>30.495214342391304</v>
          </cell>
          <cell r="AM29">
            <v>22.265430750239197</v>
          </cell>
          <cell r="AU29" t="str">
            <v>NA</v>
          </cell>
          <cell r="AV29">
            <v>46.472222222222229</v>
          </cell>
          <cell r="AW29">
            <v>51.535092085614735</v>
          </cell>
          <cell r="AX29">
            <v>50.631759678592729</v>
          </cell>
          <cell r="AY29">
            <v>34.699073055648547</v>
          </cell>
          <cell r="BA29">
            <v>0.299375</v>
          </cell>
          <cell r="BC29">
            <v>1.5490740740740743</v>
          </cell>
          <cell r="BD29">
            <v>1.812177775766626</v>
          </cell>
          <cell r="BE29">
            <v>1.563123590490513</v>
          </cell>
          <cell r="BF29">
            <v>1.0062198272824108</v>
          </cell>
          <cell r="BH29" t="e">
            <v>#N/A</v>
          </cell>
          <cell r="BI29" t="e">
            <v>#N/A</v>
          </cell>
          <cell r="BJ29">
            <v>2.1104903786468121E-2</v>
          </cell>
        </row>
        <row r="32">
          <cell r="B32" t="str">
            <v>(1)  Share prices and market values are as of November 26, 2007.</v>
          </cell>
        </row>
        <row r="33">
          <cell r="B33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34">
          <cell r="B34" t="str">
            <v>(3)  Projections based on Wall Street analyst research unless otherwise noted.</v>
          </cell>
        </row>
        <row r="35">
          <cell r="B35" t="str">
            <v>(4)  Multiples that are negative or above a certain limit (100x for earnings multiples) are considered not meaningful.</v>
          </cell>
        </row>
        <row r="36">
          <cell r="B36" t="str">
            <v>Source: Company filings, FactSet and Wall Street research</v>
          </cell>
        </row>
      </sheetData>
      <sheetData sheetId="1" refreshError="1"/>
      <sheetData sheetId="2"/>
      <sheetData sheetId="3">
        <row r="1">
          <cell r="A1" t="str">
            <v>Row reference</v>
          </cell>
          <cell r="B1">
            <v>324</v>
          </cell>
          <cell r="D1">
            <v>126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  <cell r="BA1">
            <v>298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BA7" t="str">
            <v>Revenue CAGR(1)</v>
          </cell>
          <cell r="BC7" t="str">
            <v>Gross margin</v>
          </cell>
          <cell r="BE7" t="str">
            <v>Gross margin</v>
          </cell>
          <cell r="BI7" t="str">
            <v>R&amp;D</v>
          </cell>
          <cell r="BN7" t="str">
            <v>S&amp;M</v>
          </cell>
          <cell r="BS7" t="str">
            <v>G&amp;A</v>
          </cell>
          <cell r="BX7" t="str">
            <v>SG&amp;A</v>
          </cell>
          <cell r="CC7" t="str">
            <v>EBITDA margin(2)</v>
          </cell>
          <cell r="CH7" t="str">
            <v>EBIT margin (2)</v>
          </cell>
          <cell r="CJ7" t="str">
            <v>EBIT margin (2)</v>
          </cell>
          <cell r="CN7" t="str">
            <v>EBITDA margin (2)</v>
          </cell>
          <cell r="CT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CY 06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CY06-CY07</v>
          </cell>
          <cell r="AX8" t="str">
            <v>CY07-CY08</v>
          </cell>
          <cell r="AY8" t="str">
            <v>CY08-CY09</v>
          </cell>
          <cell r="BA8" t="str">
            <v>(prior-to-IPO to current)</v>
          </cell>
          <cell r="BC8" t="str">
            <v>LTM</v>
          </cell>
          <cell r="BD8" t="str">
            <v>CY 05</v>
          </cell>
          <cell r="BE8" t="str">
            <v>CY 07</v>
          </cell>
          <cell r="BF8" t="str">
            <v>CY 08</v>
          </cell>
          <cell r="BG8" t="str">
            <v>CY 09</v>
          </cell>
          <cell r="BI8" t="str">
            <v>LTM</v>
          </cell>
          <cell r="BJ8" t="str">
            <v>CY 05</v>
          </cell>
          <cell r="BK8" t="str">
            <v>CY 06</v>
          </cell>
          <cell r="BL8" t="str">
            <v>CY 07</v>
          </cell>
          <cell r="BN8" t="str">
            <v>LTM</v>
          </cell>
          <cell r="BO8" t="str">
            <v>CY 05</v>
          </cell>
          <cell r="BP8" t="str">
            <v>CY 06</v>
          </cell>
          <cell r="BQ8" t="str">
            <v>CY 07</v>
          </cell>
          <cell r="BS8" t="str">
            <v>LTM</v>
          </cell>
          <cell r="BT8" t="str">
            <v>CY 05</v>
          </cell>
          <cell r="BU8" t="str">
            <v>CY 06</v>
          </cell>
          <cell r="BV8" t="str">
            <v>CY 07</v>
          </cell>
          <cell r="BX8" t="str">
            <v>LTM</v>
          </cell>
          <cell r="BY8" t="str">
            <v>CY 05</v>
          </cell>
          <cell r="BZ8" t="str">
            <v>CY 06</v>
          </cell>
          <cell r="CA8" t="str">
            <v>CY 07</v>
          </cell>
          <cell r="CC8" t="str">
            <v>LTM</v>
          </cell>
          <cell r="CD8" t="str">
            <v>CY 05</v>
          </cell>
          <cell r="CE8" t="str">
            <v>CY 06</v>
          </cell>
          <cell r="CF8" t="str">
            <v>CY 07</v>
          </cell>
          <cell r="CH8" t="str">
            <v>LTM</v>
          </cell>
          <cell r="CI8" t="str">
            <v>CY 05</v>
          </cell>
          <cell r="CJ8" t="str">
            <v>CY 07</v>
          </cell>
          <cell r="CK8" t="str">
            <v>CY 08</v>
          </cell>
          <cell r="CL8" t="str">
            <v>CY 09</v>
          </cell>
          <cell r="CN8" t="str">
            <v>CY 07</v>
          </cell>
          <cell r="CO8" t="str">
            <v>CY 08</v>
          </cell>
          <cell r="CP8" t="str">
            <v>CY 09</v>
          </cell>
          <cell r="CR8" t="str">
            <v>LTM</v>
          </cell>
          <cell r="CS8" t="str">
            <v>CY 05</v>
          </cell>
          <cell r="CT8" t="str">
            <v>CY 07</v>
          </cell>
          <cell r="CU8" t="str">
            <v>CY 08</v>
          </cell>
          <cell r="CV8" t="str">
            <v>CY 09</v>
          </cell>
        </row>
        <row r="10">
          <cell r="B10" t="str">
            <v>Virginia</v>
          </cell>
          <cell r="AW10">
            <v>0.2366946429905612</v>
          </cell>
          <cell r="AX10">
            <v>0.23104496848379896</v>
          </cell>
          <cell r="AY10">
            <v>0.29396368395223305</v>
          </cell>
          <cell r="BE10">
            <v>0.65046619811909701</v>
          </cell>
          <cell r="BF10">
            <v>0.67757238671683295</v>
          </cell>
          <cell r="BG10">
            <v>0.69405815423514539</v>
          </cell>
          <cell r="CN10">
            <v>6.2976015466097449E-2</v>
          </cell>
          <cell r="CO10">
            <v>0.10099787338459022</v>
          </cell>
          <cell r="CP10">
            <v>0.1765865992414665</v>
          </cell>
          <cell r="CT10">
            <v>-2.369857220532854E-2</v>
          </cell>
          <cell r="CU10">
            <v>3.7461148372321285E-2</v>
          </cell>
          <cell r="CV10">
            <v>0.12288242730720607</v>
          </cell>
        </row>
        <row r="12">
          <cell r="B12" t="str">
            <v>Virginia (subscription and support)</v>
          </cell>
          <cell r="AW12">
            <v>0.51797918434805923</v>
          </cell>
          <cell r="AX12">
            <v>0.33831621693199532</v>
          </cell>
          <cell r="AY12">
            <v>0.37423043095866304</v>
          </cell>
          <cell r="BE12">
            <v>0.75262925580437268</v>
          </cell>
          <cell r="BF12">
            <v>0.77990325417766049</v>
          </cell>
          <cell r="BG12">
            <v>0.7792</v>
          </cell>
        </row>
        <row r="13">
          <cell r="B13" t="str">
            <v>Core Comparables</v>
          </cell>
        </row>
        <row r="14">
          <cell r="A14" t="str">
            <v>CNQR</v>
          </cell>
          <cell r="B14" t="str">
            <v>Concur Technologies</v>
          </cell>
          <cell r="D14">
            <v>104.6995</v>
          </cell>
          <cell r="E14">
            <v>143.62</v>
          </cell>
          <cell r="F14">
            <v>214.875</v>
          </cell>
          <cell r="G14">
            <v>262.375</v>
          </cell>
          <cell r="H14">
            <v>-47.5</v>
          </cell>
          <cell r="I14">
            <v>0</v>
          </cell>
          <cell r="J14">
            <v>98.170500000000004</v>
          </cell>
          <cell r="K14">
            <v>147.13499999999999</v>
          </cell>
          <cell r="L14">
            <v>184.21625</v>
          </cell>
          <cell r="N14">
            <v>0</v>
          </cell>
          <cell r="O14">
            <v>16.641000000000002</v>
          </cell>
          <cell r="P14">
            <v>23.70675</v>
          </cell>
          <cell r="Q14">
            <v>29.329500000000003</v>
          </cell>
          <cell r="S14">
            <v>0</v>
          </cell>
          <cell r="T14">
            <v>38.464500000000001</v>
          </cell>
          <cell r="U14">
            <v>58.160249999999998</v>
          </cell>
          <cell r="V14">
            <v>66.93549999999999</v>
          </cell>
          <cell r="X14">
            <v>0</v>
          </cell>
          <cell r="Y14">
            <v>18.94425</v>
          </cell>
          <cell r="Z14">
            <v>27.754000000000001</v>
          </cell>
          <cell r="AA14">
            <v>32.9985</v>
          </cell>
          <cell r="AC14">
            <v>0</v>
          </cell>
          <cell r="AD14">
            <v>57.408749999999998</v>
          </cell>
          <cell r="AE14">
            <v>85.914249999999996</v>
          </cell>
          <cell r="AF14">
            <v>99.933999999999997</v>
          </cell>
          <cell r="AH14">
            <v>0</v>
          </cell>
          <cell r="AI14">
            <v>32.942999999999998</v>
          </cell>
          <cell r="AJ14">
            <v>54.008750000000013</v>
          </cell>
          <cell r="AK14">
            <v>71.305750000000018</v>
          </cell>
          <cell r="AM14">
            <v>0</v>
          </cell>
          <cell r="AN14">
            <v>22.225000000000001</v>
          </cell>
          <cell r="AO14">
            <v>38.779250000000005</v>
          </cell>
          <cell r="AP14">
            <v>54.953000000000003</v>
          </cell>
          <cell r="AR14">
            <v>0</v>
          </cell>
          <cell r="AS14">
            <v>13.920999999999999</v>
          </cell>
          <cell r="AT14">
            <v>25.10125</v>
          </cell>
          <cell r="AU14">
            <v>36.117249999999999</v>
          </cell>
          <cell r="AW14">
            <v>0.37173529959550899</v>
          </cell>
          <cell r="AX14">
            <v>0.49613563570533348</v>
          </cell>
          <cell r="AY14">
            <v>0.22105875509016881</v>
          </cell>
          <cell r="BA14">
            <v>0.24455352295526067</v>
          </cell>
          <cell r="BC14">
            <v>-0.18103858980466889</v>
          </cell>
          <cell r="BD14">
            <v>0</v>
          </cell>
          <cell r="BE14">
            <v>0.68354337835955992</v>
          </cell>
          <cell r="BF14">
            <v>0.68474694589877827</v>
          </cell>
          <cell r="BG14">
            <v>0.7021105288232492</v>
          </cell>
          <cell r="BI14">
            <v>0</v>
          </cell>
          <cell r="BJ14">
            <v>0.1158682634730539</v>
          </cell>
          <cell r="BK14">
            <v>0.1103280977312391</v>
          </cell>
          <cell r="BL14">
            <v>0.11178465936160077</v>
          </cell>
          <cell r="BN14">
            <v>0</v>
          </cell>
          <cell r="BO14">
            <v>0.26782133407603398</v>
          </cell>
          <cell r="BP14">
            <v>0.2706701570680628</v>
          </cell>
          <cell r="BQ14">
            <v>0.25511386374464029</v>
          </cell>
          <cell r="BS14">
            <v>0</v>
          </cell>
          <cell r="BT14">
            <v>0.13190537529591978</v>
          </cell>
          <cell r="BU14">
            <v>0.12916346713205354</v>
          </cell>
          <cell r="BV14">
            <v>0.12576846117198667</v>
          </cell>
          <cell r="BX14">
            <v>0</v>
          </cell>
          <cell r="BY14">
            <v>0.39972670937195376</v>
          </cell>
          <cell r="BZ14">
            <v>0.39983362420011631</v>
          </cell>
          <cell r="CA14">
            <v>0.38088232491662694</v>
          </cell>
          <cell r="CC14">
            <v>0</v>
          </cell>
          <cell r="CD14">
            <v>0.22937613145801419</v>
          </cell>
          <cell r="CE14">
            <v>0.25134962187318216</v>
          </cell>
          <cell r="CF14">
            <v>0.27177036684135308</v>
          </cell>
          <cell r="CH14">
            <v>0</v>
          </cell>
          <cell r="CI14">
            <v>0.15474864225038296</v>
          </cell>
          <cell r="CJ14">
            <v>0.15474864225038296</v>
          </cell>
          <cell r="CK14">
            <v>0.18047353112274581</v>
          </cell>
          <cell r="CL14">
            <v>0.20944449737970464</v>
          </cell>
          <cell r="CN14">
            <v>0.22937613145801419</v>
          </cell>
          <cell r="CO14">
            <v>0.25134962187318216</v>
          </cell>
          <cell r="CP14">
            <v>0.27177036684135308</v>
          </cell>
          <cell r="CR14">
            <v>0</v>
          </cell>
          <cell r="CS14">
            <v>9.6929397019913655E-2</v>
          </cell>
          <cell r="CT14">
            <v>9.6929397019913655E-2</v>
          </cell>
          <cell r="CU14">
            <v>0.11681791739383363</v>
          </cell>
          <cell r="CV14">
            <v>0.13765507384468795</v>
          </cell>
        </row>
        <row r="15">
          <cell r="A15" t="str">
            <v>KNXA</v>
          </cell>
          <cell r="B15" t="str">
            <v>Kenexa</v>
          </cell>
          <cell r="D15">
            <v>112.10599999999999</v>
          </cell>
          <cell r="E15">
            <v>192</v>
          </cell>
          <cell r="F15">
            <v>233</v>
          </cell>
          <cell r="G15">
            <v>275</v>
          </cell>
          <cell r="H15">
            <v>-42</v>
          </cell>
          <cell r="I15">
            <v>0</v>
          </cell>
          <cell r="J15">
            <v>139.68700000000001</v>
          </cell>
          <cell r="K15">
            <v>166.691</v>
          </cell>
          <cell r="L15">
            <v>195.25</v>
          </cell>
          <cell r="N15">
            <v>0</v>
          </cell>
          <cell r="O15">
            <v>17.87</v>
          </cell>
          <cell r="P15">
            <v>21.173999999999999</v>
          </cell>
          <cell r="Q15">
            <v>24.117999999999999</v>
          </cell>
          <cell r="S15">
            <v>0</v>
          </cell>
          <cell r="T15">
            <v>36.776000000000003</v>
          </cell>
          <cell r="U15">
            <v>44.290999999999997</v>
          </cell>
          <cell r="V15">
            <v>51.552999999999997</v>
          </cell>
          <cell r="X15">
            <v>0</v>
          </cell>
          <cell r="Y15">
            <v>38.195</v>
          </cell>
          <cell r="Z15">
            <v>43.267000000000003</v>
          </cell>
          <cell r="AA15">
            <v>48.953000000000003</v>
          </cell>
          <cell r="AC15">
            <v>0</v>
          </cell>
          <cell r="AD15">
            <v>74.971000000000004</v>
          </cell>
          <cell r="AE15">
            <v>87.557999999999993</v>
          </cell>
          <cell r="AF15">
            <v>100.506</v>
          </cell>
          <cell r="AH15">
            <v>0</v>
          </cell>
          <cell r="AI15">
            <v>47.189</v>
          </cell>
          <cell r="AJ15">
            <v>58.115000000000002</v>
          </cell>
          <cell r="AK15">
            <v>74.103999999999999</v>
          </cell>
          <cell r="AM15">
            <v>0</v>
          </cell>
          <cell r="AN15">
            <v>41.427</v>
          </cell>
          <cell r="AO15">
            <v>51.25</v>
          </cell>
          <cell r="AP15">
            <v>62.515999999999998</v>
          </cell>
          <cell r="AR15">
            <v>0</v>
          </cell>
          <cell r="AS15">
            <v>30.821000000000002</v>
          </cell>
          <cell r="AT15">
            <v>38.969000000000001</v>
          </cell>
          <cell r="AU15">
            <v>47.718000000000004</v>
          </cell>
          <cell r="AW15">
            <v>0.71266479938629512</v>
          </cell>
          <cell r="AX15">
            <v>0.21354166666666674</v>
          </cell>
          <cell r="AY15">
            <v>0.18025751072961382</v>
          </cell>
          <cell r="BA15">
            <v>0.60658467237220592</v>
          </cell>
          <cell r="BC15">
            <v>-0.15272727272727274</v>
          </cell>
          <cell r="BD15">
            <v>0</v>
          </cell>
          <cell r="BE15">
            <v>0.72753645833333336</v>
          </cell>
          <cell r="BF15">
            <v>0.71541201716738201</v>
          </cell>
          <cell r="BG15">
            <v>0.71</v>
          </cell>
          <cell r="BI15">
            <v>0</v>
          </cell>
          <cell r="BJ15">
            <v>9.3072916666666672E-2</v>
          </cell>
          <cell r="BK15">
            <v>9.0875536480686692E-2</v>
          </cell>
          <cell r="BL15">
            <v>8.7701818181818172E-2</v>
          </cell>
          <cell r="BN15">
            <v>0</v>
          </cell>
          <cell r="BO15">
            <v>0.19154166666666669</v>
          </cell>
          <cell r="BP15">
            <v>0.1900901287553648</v>
          </cell>
          <cell r="BQ15">
            <v>0.18746545454545455</v>
          </cell>
          <cell r="BS15">
            <v>0</v>
          </cell>
          <cell r="BT15">
            <v>0.19893229166666668</v>
          </cell>
          <cell r="BU15">
            <v>0.18569527896995711</v>
          </cell>
          <cell r="BV15">
            <v>0.17801090909090911</v>
          </cell>
          <cell r="BX15">
            <v>0</v>
          </cell>
          <cell r="BY15">
            <v>0.39047395833333337</v>
          </cell>
          <cell r="BZ15">
            <v>0.37578540772532187</v>
          </cell>
          <cell r="CA15">
            <v>0.36547636363636365</v>
          </cell>
          <cell r="CC15">
            <v>0</v>
          </cell>
          <cell r="CD15">
            <v>0.24577604166666667</v>
          </cell>
          <cell r="CE15">
            <v>0.24942060085836912</v>
          </cell>
          <cell r="CF15">
            <v>0.26946909090909088</v>
          </cell>
          <cell r="CH15">
            <v>0</v>
          </cell>
          <cell r="CI15">
            <v>0.21576562499999999</v>
          </cell>
          <cell r="CJ15">
            <v>0.21576562499999999</v>
          </cell>
          <cell r="CK15">
            <v>0.21995708154506438</v>
          </cell>
          <cell r="CL15">
            <v>0.22733090909090908</v>
          </cell>
          <cell r="CN15">
            <v>0.24577604166666667</v>
          </cell>
          <cell r="CO15">
            <v>0.24942060085836912</v>
          </cell>
          <cell r="CP15">
            <v>0.26946909090909088</v>
          </cell>
          <cell r="CR15">
            <v>0</v>
          </cell>
          <cell r="CS15">
            <v>0.16052604166666667</v>
          </cell>
          <cell r="CT15">
            <v>0.16052604166666667</v>
          </cell>
          <cell r="CU15">
            <v>0.16724892703862662</v>
          </cell>
          <cell r="CV15">
            <v>0.17352000000000001</v>
          </cell>
        </row>
        <row r="16">
          <cell r="A16" t="str">
            <v>ULTI</v>
          </cell>
          <cell r="B16" t="str">
            <v>Ultimate Software</v>
          </cell>
          <cell r="D16">
            <v>114.812</v>
          </cell>
          <cell r="E16">
            <v>150</v>
          </cell>
          <cell r="F16">
            <v>182</v>
          </cell>
          <cell r="G16">
            <v>214</v>
          </cell>
          <cell r="H16">
            <v>-32</v>
          </cell>
          <cell r="I16">
            <v>0</v>
          </cell>
          <cell r="J16">
            <v>88.787000000000006</v>
          </cell>
          <cell r="K16">
            <v>108.988</v>
          </cell>
          <cell r="L16">
            <v>131.27799999999999</v>
          </cell>
          <cell r="N16">
            <v>0</v>
          </cell>
          <cell r="O16">
            <v>27.509</v>
          </cell>
          <cell r="P16">
            <v>31.437000000000001</v>
          </cell>
          <cell r="Q16">
            <v>36.380000000000003</v>
          </cell>
          <cell r="S16">
            <v>0</v>
          </cell>
          <cell r="T16">
            <v>31.231000000000002</v>
          </cell>
          <cell r="U16">
            <v>36.869</v>
          </cell>
          <cell r="V16">
            <v>44.69</v>
          </cell>
          <cell r="X16">
            <v>0</v>
          </cell>
          <cell r="Y16">
            <v>11.62</v>
          </cell>
          <cell r="Z16">
            <v>13.003</v>
          </cell>
          <cell r="AA16">
            <v>14.98</v>
          </cell>
          <cell r="AC16">
            <v>0</v>
          </cell>
          <cell r="AD16">
            <v>42.850999999999999</v>
          </cell>
          <cell r="AE16">
            <v>49.872</v>
          </cell>
          <cell r="AF16">
            <v>59.67</v>
          </cell>
          <cell r="AH16">
            <v>0</v>
          </cell>
          <cell r="AI16">
            <v>24.484999999999999</v>
          </cell>
          <cell r="AJ16">
            <v>37.151000000000003</v>
          </cell>
          <cell r="AK16">
            <v>46.295999999999999</v>
          </cell>
          <cell r="AM16">
            <v>0</v>
          </cell>
          <cell r="AN16">
            <v>17.521000000000001</v>
          </cell>
          <cell r="AO16">
            <v>27.678000000000001</v>
          </cell>
          <cell r="AP16">
            <v>35.228000000000002</v>
          </cell>
          <cell r="AR16">
            <v>0</v>
          </cell>
          <cell r="AS16">
            <v>18.943999999999999</v>
          </cell>
          <cell r="AT16">
            <v>18.446000000000002</v>
          </cell>
          <cell r="AU16">
            <v>23.352</v>
          </cell>
          <cell r="AW16">
            <v>0.3064836428247919</v>
          </cell>
          <cell r="AX16">
            <v>0.21333333333333337</v>
          </cell>
          <cell r="AY16">
            <v>0.17582417582417587</v>
          </cell>
          <cell r="BA16">
            <v>0.23901796741118297</v>
          </cell>
          <cell r="BC16">
            <v>-0.14953271028037382</v>
          </cell>
          <cell r="BD16">
            <v>0</v>
          </cell>
          <cell r="BE16">
            <v>0.5919133333333334</v>
          </cell>
          <cell r="BF16">
            <v>0.59883516483516486</v>
          </cell>
          <cell r="BG16">
            <v>0.61344859813084107</v>
          </cell>
          <cell r="BI16">
            <v>0</v>
          </cell>
          <cell r="BJ16">
            <v>0.18339333333333332</v>
          </cell>
          <cell r="BK16">
            <v>0.17273076923076924</v>
          </cell>
          <cell r="BL16">
            <v>0.17</v>
          </cell>
          <cell r="BN16">
            <v>0</v>
          </cell>
          <cell r="BO16">
            <v>0.20820666666666668</v>
          </cell>
          <cell r="BP16">
            <v>0.20257692307692307</v>
          </cell>
          <cell r="BQ16">
            <v>0.20883177570093456</v>
          </cell>
          <cell r="BS16">
            <v>0</v>
          </cell>
          <cell r="BT16">
            <v>7.7466666666666656E-2</v>
          </cell>
          <cell r="BU16">
            <v>7.1445054945054945E-2</v>
          </cell>
          <cell r="BV16">
            <v>7.0000000000000007E-2</v>
          </cell>
          <cell r="BX16">
            <v>0</v>
          </cell>
          <cell r="BY16">
            <v>0.28567333333333333</v>
          </cell>
          <cell r="BZ16">
            <v>0.27402197802197803</v>
          </cell>
          <cell r="CA16">
            <v>0.27883177570093459</v>
          </cell>
          <cell r="CC16">
            <v>0</v>
          </cell>
          <cell r="CD16">
            <v>0.16323333333333334</v>
          </cell>
          <cell r="CE16">
            <v>0.20412637362637365</v>
          </cell>
          <cell r="CF16">
            <v>0.21633644859813084</v>
          </cell>
          <cell r="CH16">
            <v>0</v>
          </cell>
          <cell r="CI16">
            <v>0.11680666666666667</v>
          </cell>
          <cell r="CJ16">
            <v>0.11680666666666667</v>
          </cell>
          <cell r="CK16">
            <v>0.15207692307692308</v>
          </cell>
          <cell r="CL16">
            <v>0.16461682242990655</v>
          </cell>
          <cell r="CN16">
            <v>0.16323333333333334</v>
          </cell>
          <cell r="CO16">
            <v>0.20412637362637365</v>
          </cell>
          <cell r="CP16">
            <v>0.21633644859813084</v>
          </cell>
          <cell r="CR16">
            <v>0</v>
          </cell>
          <cell r="CS16">
            <v>0.12629333333333334</v>
          </cell>
          <cell r="CT16">
            <v>0.12629333333333334</v>
          </cell>
          <cell r="CU16">
            <v>0.10135164835164837</v>
          </cell>
          <cell r="CV16">
            <v>0.1091214953271028</v>
          </cell>
        </row>
        <row r="17">
          <cell r="A17" t="str">
            <v>TLEO</v>
          </cell>
          <cell r="B17" t="str">
            <v>Texas</v>
          </cell>
          <cell r="D17">
            <v>97.043000000000006</v>
          </cell>
          <cell r="E17">
            <v>127.41500000000001</v>
          </cell>
          <cell r="F17">
            <v>159</v>
          </cell>
          <cell r="G17">
            <v>195</v>
          </cell>
          <cell r="H17">
            <v>-36</v>
          </cell>
          <cell r="I17">
            <v>0</v>
          </cell>
          <cell r="J17">
            <v>88.593999999999994</v>
          </cell>
          <cell r="K17">
            <v>113.117</v>
          </cell>
          <cell r="L17">
            <v>140.953</v>
          </cell>
          <cell r="N17">
            <v>0</v>
          </cell>
          <cell r="O17">
            <v>21.065000000000001</v>
          </cell>
          <cell r="P17">
            <v>23.713999999999999</v>
          </cell>
          <cell r="Q17">
            <v>27.361999999999998</v>
          </cell>
          <cell r="S17">
            <v>0</v>
          </cell>
          <cell r="T17">
            <v>34.914999999999999</v>
          </cell>
          <cell r="U17">
            <v>43.853000000000002</v>
          </cell>
          <cell r="V17">
            <v>51.603000000000002</v>
          </cell>
          <cell r="X17">
            <v>0</v>
          </cell>
          <cell r="Y17">
            <v>21.5</v>
          </cell>
          <cell r="Z17">
            <v>24.577999999999999</v>
          </cell>
          <cell r="AA17">
            <v>27.364000000000001</v>
          </cell>
          <cell r="AC17">
            <v>0</v>
          </cell>
          <cell r="AD17">
            <v>56.414999999999999</v>
          </cell>
          <cell r="AE17">
            <v>68.430999999999997</v>
          </cell>
          <cell r="AF17">
            <v>78.966999999999999</v>
          </cell>
          <cell r="AH17">
            <v>0</v>
          </cell>
          <cell r="AI17">
            <v>17.66</v>
          </cell>
          <cell r="AJ17">
            <v>32.493000000000002</v>
          </cell>
          <cell r="AK17">
            <v>49.370000000000005</v>
          </cell>
          <cell r="AM17">
            <v>0</v>
          </cell>
          <cell r="AN17">
            <v>11.114000000000001</v>
          </cell>
          <cell r="AO17">
            <v>20.971</v>
          </cell>
          <cell r="AP17">
            <v>34.627000000000002</v>
          </cell>
          <cell r="AR17">
            <v>0</v>
          </cell>
          <cell r="AS17">
            <v>13.068</v>
          </cell>
          <cell r="AT17">
            <v>21.571000000000002</v>
          </cell>
          <cell r="AU17">
            <v>28.952999999999999</v>
          </cell>
          <cell r="AW17">
            <v>0.31297466071741398</v>
          </cell>
          <cell r="AX17">
            <v>0.24789075069654265</v>
          </cell>
          <cell r="AY17">
            <v>0.22641509433962259</v>
          </cell>
          <cell r="BA17">
            <v>0.29514237799243825</v>
          </cell>
          <cell r="BC17">
            <v>-0.18461538461538463</v>
          </cell>
          <cell r="BD17">
            <v>0</v>
          </cell>
          <cell r="BE17">
            <v>0.6953184475925126</v>
          </cell>
          <cell r="BF17">
            <v>0.71142767295597487</v>
          </cell>
          <cell r="BG17">
            <v>0.72283589743589749</v>
          </cell>
          <cell r="BI17">
            <v>0</v>
          </cell>
          <cell r="BJ17">
            <v>0.16532590354353882</v>
          </cell>
          <cell r="BK17">
            <v>0.1491446540880503</v>
          </cell>
          <cell r="BL17">
            <v>0.1403179487179487</v>
          </cell>
          <cell r="BN17">
            <v>0</v>
          </cell>
          <cell r="BO17">
            <v>0.27402582113565904</v>
          </cell>
          <cell r="BP17">
            <v>0.27580503144654089</v>
          </cell>
          <cell r="BQ17">
            <v>0.26463076923076922</v>
          </cell>
          <cell r="BS17">
            <v>0</v>
          </cell>
          <cell r="BT17">
            <v>0.16873994427657654</v>
          </cell>
          <cell r="BU17">
            <v>0.15457861635220124</v>
          </cell>
          <cell r="BV17">
            <v>0.14032820512820512</v>
          </cell>
          <cell r="BX17">
            <v>0</v>
          </cell>
          <cell r="BY17">
            <v>0.44276576541223556</v>
          </cell>
          <cell r="BZ17">
            <v>0.43038364779874211</v>
          </cell>
          <cell r="CA17">
            <v>0.40495897435897438</v>
          </cell>
          <cell r="CC17">
            <v>0</v>
          </cell>
          <cell r="CD17">
            <v>0.13860220539182985</v>
          </cell>
          <cell r="CE17">
            <v>0.20435849056603775</v>
          </cell>
          <cell r="CF17">
            <v>0.25317948717948718</v>
          </cell>
          <cell r="CH17">
            <v>0</v>
          </cell>
          <cell r="CI17">
            <v>8.7226778636738223E-2</v>
          </cell>
          <cell r="CJ17">
            <v>8.7226778636738223E-2</v>
          </cell>
          <cell r="CK17">
            <v>0.13189308176100628</v>
          </cell>
          <cell r="CL17">
            <v>0.177574358974359</v>
          </cell>
          <cell r="CN17">
            <v>0.13860220539182985</v>
          </cell>
          <cell r="CO17">
            <v>0.20435849056603775</v>
          </cell>
          <cell r="CP17">
            <v>0.25317948717948718</v>
          </cell>
          <cell r="CR17">
            <v>0</v>
          </cell>
          <cell r="CS17">
            <v>0.10256249264215359</v>
          </cell>
          <cell r="CT17">
            <v>0.10256249264215359</v>
          </cell>
          <cell r="CU17">
            <v>0.13566666666666669</v>
          </cell>
          <cell r="CV17">
            <v>0.14847692307692306</v>
          </cell>
        </row>
        <row r="18">
          <cell r="A18" t="str">
            <v>RNOW</v>
          </cell>
          <cell r="B18" t="str">
            <v>RightNow Technologies</v>
          </cell>
          <cell r="D18">
            <v>110.38800000000001</v>
          </cell>
          <cell r="E18">
            <v>111.113</v>
          </cell>
          <cell r="F18">
            <v>135</v>
          </cell>
          <cell r="G18">
            <v>162</v>
          </cell>
          <cell r="H18">
            <v>-27</v>
          </cell>
          <cell r="I18">
            <v>0</v>
          </cell>
          <cell r="J18">
            <v>72.385999999999996</v>
          </cell>
          <cell r="K18">
            <v>90.177999999999997</v>
          </cell>
          <cell r="L18">
            <v>113.158</v>
          </cell>
          <cell r="N18">
            <v>0</v>
          </cell>
          <cell r="O18">
            <v>16.423999999999999</v>
          </cell>
          <cell r="P18">
            <v>18.899999999999999</v>
          </cell>
          <cell r="Q18">
            <v>22.68</v>
          </cell>
          <cell r="S18">
            <v>0</v>
          </cell>
          <cell r="T18">
            <v>62.137999999999998</v>
          </cell>
          <cell r="U18">
            <v>65.545000000000002</v>
          </cell>
          <cell r="V18">
            <v>72.400000000000006</v>
          </cell>
          <cell r="X18">
            <v>0</v>
          </cell>
          <cell r="Y18">
            <v>10.036</v>
          </cell>
          <cell r="Z18">
            <v>11.34</v>
          </cell>
          <cell r="AA18">
            <v>13.608000000000001</v>
          </cell>
          <cell r="AC18">
            <v>0</v>
          </cell>
          <cell r="AD18">
            <v>72.173999999999992</v>
          </cell>
          <cell r="AE18">
            <v>76.885000000000005</v>
          </cell>
          <cell r="AF18">
            <v>86.00800000000001</v>
          </cell>
          <cell r="AH18">
            <v>0</v>
          </cell>
          <cell r="AI18">
            <v>-9.2199999999999989</v>
          </cell>
          <cell r="AJ18">
            <v>1.0910000000000002</v>
          </cell>
          <cell r="AK18">
            <v>12.870999999999999</v>
          </cell>
          <cell r="AM18">
            <v>0</v>
          </cell>
          <cell r="AN18">
            <v>-16.212</v>
          </cell>
          <cell r="AO18">
            <v>-5.6070000000000002</v>
          </cell>
          <cell r="AP18">
            <v>4.47</v>
          </cell>
          <cell r="AR18">
            <v>0</v>
          </cell>
          <cell r="AS18">
            <v>-12.97</v>
          </cell>
          <cell r="AT18">
            <v>-0.86699999999999999</v>
          </cell>
          <cell r="AU18">
            <v>6.5220000000000002</v>
          </cell>
          <cell r="AW18">
            <v>6.5677428706019114E-3</v>
          </cell>
          <cell r="AX18">
            <v>0.21497934535112906</v>
          </cell>
          <cell r="AY18">
            <v>0.19999999999999996</v>
          </cell>
          <cell r="BA18">
            <v>0.32657294524459246</v>
          </cell>
          <cell r="BC18">
            <v>-0.16666666666666666</v>
          </cell>
          <cell r="BD18">
            <v>0</v>
          </cell>
          <cell r="BE18">
            <v>0.65146292513027271</v>
          </cell>
          <cell r="BF18">
            <v>0.66798518518518513</v>
          </cell>
          <cell r="BG18">
            <v>0.69850617283950622</v>
          </cell>
          <cell r="BI18">
            <v>0</v>
          </cell>
          <cell r="BJ18">
            <v>0.1478134871707181</v>
          </cell>
          <cell r="BK18">
            <v>0.13999999999999999</v>
          </cell>
          <cell r="BL18">
            <v>0.13999999999999999</v>
          </cell>
          <cell r="BN18">
            <v>0</v>
          </cell>
          <cell r="BO18">
            <v>0.55923249304761813</v>
          </cell>
          <cell r="BP18">
            <v>0.48551851851851852</v>
          </cell>
          <cell r="BQ18">
            <v>0.44691358024691363</v>
          </cell>
          <cell r="BS18">
            <v>0</v>
          </cell>
          <cell r="BT18">
            <v>9.032246451810319E-2</v>
          </cell>
          <cell r="BU18">
            <v>8.4000000000000005E-2</v>
          </cell>
          <cell r="BV18">
            <v>8.4000000000000005E-2</v>
          </cell>
          <cell r="BX18">
            <v>0</v>
          </cell>
          <cell r="BY18">
            <v>0.64955495756572135</v>
          </cell>
          <cell r="BZ18">
            <v>0.56951851851851854</v>
          </cell>
          <cell r="CA18">
            <v>0.5309135802469136</v>
          </cell>
          <cell r="CC18">
            <v>0</v>
          </cell>
          <cell r="CD18">
            <v>-8.2978589363980809E-2</v>
          </cell>
          <cell r="CE18">
            <v>8.0814814814814829E-3</v>
          </cell>
          <cell r="CF18">
            <v>7.9450617283950614E-2</v>
          </cell>
          <cell r="CH18">
            <v>0</v>
          </cell>
          <cell r="CI18">
            <v>-0.14590551960616668</v>
          </cell>
          <cell r="CJ18">
            <v>-0.14590551960616668</v>
          </cell>
          <cell r="CK18">
            <v>-4.1533333333333332E-2</v>
          </cell>
          <cell r="CL18">
            <v>2.7592592592592592E-2</v>
          </cell>
          <cell r="CN18">
            <v>-8.2978589363980809E-2</v>
          </cell>
          <cell r="CO18">
            <v>8.0814814814814829E-3</v>
          </cell>
          <cell r="CP18">
            <v>7.9450617283950614E-2</v>
          </cell>
          <cell r="CR18">
            <v>0</v>
          </cell>
          <cell r="CS18">
            <v>-0.1167280156237344</v>
          </cell>
          <cell r="CT18">
            <v>-0.1167280156237344</v>
          </cell>
          <cell r="CU18">
            <v>-6.4222222222222224E-3</v>
          </cell>
          <cell r="CV18">
            <v>4.0259259259259259E-2</v>
          </cell>
        </row>
        <row r="19">
          <cell r="A19" t="str">
            <v>SLRY</v>
          </cell>
          <cell r="B19" t="str">
            <v>Salary.com</v>
          </cell>
          <cell r="D19">
            <v>21.146999999999998</v>
          </cell>
          <cell r="E19">
            <v>31.506</v>
          </cell>
          <cell r="F19">
            <v>43.042999999999999</v>
          </cell>
          <cell r="G19" t="str">
            <v>NA</v>
          </cell>
          <cell r="H19" t="e">
            <v>#VALUE!</v>
          </cell>
          <cell r="I19">
            <v>0</v>
          </cell>
          <cell r="J19">
            <v>25.420499999999997</v>
          </cell>
          <cell r="K19">
            <v>32.789500000000004</v>
          </cell>
          <cell r="L19" t="str">
            <v>NA</v>
          </cell>
          <cell r="N19">
            <v>0</v>
          </cell>
          <cell r="O19">
            <v>4.532</v>
          </cell>
          <cell r="P19">
            <v>5.3849999999999998</v>
          </cell>
          <cell r="Q19" t="str">
            <v>NA</v>
          </cell>
          <cell r="S19">
            <v>0</v>
          </cell>
          <cell r="T19">
            <v>15.8955</v>
          </cell>
          <cell r="U19">
            <v>19.82225</v>
          </cell>
          <cell r="V19" t="str">
            <v>NA</v>
          </cell>
          <cell r="X19">
            <v>0</v>
          </cell>
          <cell r="Y19">
            <v>10.852</v>
          </cell>
          <cell r="Z19">
            <v>12.468499999999999</v>
          </cell>
          <cell r="AA19" t="str">
            <v>NA</v>
          </cell>
          <cell r="AC19">
            <v>0</v>
          </cell>
          <cell r="AD19">
            <v>26.747500000000002</v>
          </cell>
          <cell r="AE19">
            <v>32.290750000000003</v>
          </cell>
          <cell r="AF19">
            <v>0</v>
          </cell>
          <cell r="AH19">
            <v>0</v>
          </cell>
          <cell r="AI19">
            <v>-2.4592500000000004</v>
          </cell>
          <cell r="AJ19">
            <v>-2.37825</v>
          </cell>
          <cell r="AK19" t="str">
            <v>NA</v>
          </cell>
          <cell r="AM19">
            <v>0</v>
          </cell>
          <cell r="AN19">
            <v>-4.2195</v>
          </cell>
          <cell r="AO19">
            <v>-4.8862499999999995</v>
          </cell>
          <cell r="AP19" t="str">
            <v>NA</v>
          </cell>
          <cell r="AR19">
            <v>0</v>
          </cell>
          <cell r="AS19">
            <v>-4.2939999999999996</v>
          </cell>
          <cell r="AT19">
            <v>2.1195720000000002</v>
          </cell>
          <cell r="AU19" t="str">
            <v>NA</v>
          </cell>
          <cell r="AW19">
            <v>0.48985671726486046</v>
          </cell>
          <cell r="AX19">
            <v>0.3661842188789437</v>
          </cell>
          <cell r="AY19" t="str">
            <v>NA</v>
          </cell>
          <cell r="BA19">
            <v>0.48985671726486046</v>
          </cell>
          <cell r="BC19" t="e">
            <v>#VALUE!</v>
          </cell>
          <cell r="BD19" t="str">
            <v>NA</v>
          </cell>
          <cell r="BE19">
            <v>0.80684631498762127</v>
          </cell>
          <cell r="BF19">
            <v>0.76178472690100607</v>
          </cell>
          <cell r="BG19" t="str">
            <v>NA</v>
          </cell>
          <cell r="BI19">
            <v>0</v>
          </cell>
          <cell r="BJ19">
            <v>0.14384561670792864</v>
          </cell>
          <cell r="BK19">
            <v>0.12510745068884604</v>
          </cell>
          <cell r="BL19" t="str">
            <v>NA</v>
          </cell>
          <cell r="BN19">
            <v>0</v>
          </cell>
          <cell r="BO19">
            <v>0.50452294800990283</v>
          </cell>
          <cell r="BP19">
            <v>0.46052203610343145</v>
          </cell>
          <cell r="BQ19" t="str">
            <v>NA</v>
          </cell>
          <cell r="BS19">
            <v>0</v>
          </cell>
          <cell r="BT19">
            <v>0.34444232844537548</v>
          </cell>
          <cell r="BU19">
            <v>0.28967544083823149</v>
          </cell>
          <cell r="BV19" t="str">
            <v>NA</v>
          </cell>
          <cell r="BX19">
            <v>0</v>
          </cell>
          <cell r="BY19">
            <v>0.84896527645527842</v>
          </cell>
          <cell r="BZ19">
            <v>0.75019747694166306</v>
          </cell>
          <cell r="CA19" t="str">
            <v>NA</v>
          </cell>
          <cell r="CC19">
            <v>0</v>
          </cell>
          <cell r="CD19">
            <v>-7.8056560655113322E-2</v>
          </cell>
          <cell r="CE19">
            <v>-5.5252886648235487E-2</v>
          </cell>
          <cell r="CF19" t="str">
            <v>NA</v>
          </cell>
          <cell r="CH19">
            <v>0</v>
          </cell>
          <cell r="CI19">
            <v>-0.13392687107217674</v>
          </cell>
          <cell r="CJ19">
            <v>-0.13392687107217674</v>
          </cell>
          <cell r="CK19">
            <v>-0.11352020072950304</v>
          </cell>
          <cell r="CL19" t="str">
            <v>NA</v>
          </cell>
          <cell r="CN19">
            <v>-7.8056560655113322E-2</v>
          </cell>
          <cell r="CO19">
            <v>-5.5252886648235487E-2</v>
          </cell>
          <cell r="CP19" t="str">
            <v>NA</v>
          </cell>
          <cell r="CR19">
            <v>0</v>
          </cell>
          <cell r="CS19">
            <v>-0.13629150003173998</v>
          </cell>
          <cell r="CT19">
            <v>-0.13629150003173998</v>
          </cell>
          <cell r="CU19">
            <v>4.9243128964059205E-2</v>
          </cell>
          <cell r="CV19" t="str">
            <v>NA</v>
          </cell>
        </row>
        <row r="21">
          <cell r="AV21" t="str">
            <v>Mean:</v>
          </cell>
          <cell r="AW21">
            <v>0.36671381044324541</v>
          </cell>
          <cell r="AX21">
            <v>0.29201082510532483</v>
          </cell>
          <cell r="AY21">
            <v>0.2007111071967162</v>
          </cell>
          <cell r="BA21">
            <v>0.36695470054009016</v>
          </cell>
          <cell r="BC21" t="str">
            <v>NA</v>
          </cell>
          <cell r="BD21">
            <v>0</v>
          </cell>
          <cell r="BE21">
            <v>0.69277014295610551</v>
          </cell>
          <cell r="BF21">
            <v>0.69003195215724855</v>
          </cell>
          <cell r="BG21">
            <v>0.68938023944589877</v>
          </cell>
          <cell r="BI21">
            <v>0</v>
          </cell>
          <cell r="BJ21">
            <v>0.14155325348253991</v>
          </cell>
          <cell r="BK21">
            <v>0.13136441803659857</v>
          </cell>
          <cell r="BL21">
            <v>0.12996088525227353</v>
          </cell>
          <cell r="BN21">
            <v>0</v>
          </cell>
          <cell r="BO21">
            <v>0.33422515493375787</v>
          </cell>
          <cell r="BP21">
            <v>0.31419713249480691</v>
          </cell>
          <cell r="BQ21">
            <v>0.27259108869374249</v>
          </cell>
          <cell r="BS21">
            <v>0</v>
          </cell>
          <cell r="BT21">
            <v>0.16863484514488472</v>
          </cell>
          <cell r="BU21">
            <v>0.15242630970624971</v>
          </cell>
          <cell r="BV21">
            <v>0.11962151507822019</v>
          </cell>
          <cell r="BX21">
            <v>0</v>
          </cell>
          <cell r="BY21">
            <v>0.50286000007864262</v>
          </cell>
          <cell r="BZ21">
            <v>0.46662344220105662</v>
          </cell>
          <cell r="CA21">
            <v>0.3922126037719626</v>
          </cell>
          <cell r="CC21">
            <v>0</v>
          </cell>
          <cell r="CD21">
            <v>0.10265876030512498</v>
          </cell>
          <cell r="CE21">
            <v>0.14368061362620144</v>
          </cell>
          <cell r="CF21">
            <v>0.21804120216240253</v>
          </cell>
          <cell r="CH21">
            <v>0</v>
          </cell>
          <cell r="CI21">
            <v>4.9119220312574076E-2</v>
          </cell>
          <cell r="CJ21">
            <v>4.9119220312574076E-2</v>
          </cell>
          <cell r="CK21">
            <v>8.8224513907150526E-2</v>
          </cell>
          <cell r="CL21">
            <v>0.16131183609349437</v>
          </cell>
          <cell r="CN21">
            <v>0.10265876030512498</v>
          </cell>
          <cell r="CO21">
            <v>0.14368061362620144</v>
          </cell>
          <cell r="CP21">
            <v>0.21804120216240253</v>
          </cell>
          <cell r="CR21">
            <v>0</v>
          </cell>
          <cell r="CS21">
            <v>3.8881958167765469E-2</v>
          </cell>
          <cell r="CT21">
            <v>3.8881958167765469E-2</v>
          </cell>
          <cell r="CU21">
            <v>9.3984344365435388E-2</v>
          </cell>
          <cell r="CV21">
            <v>0.1218065503015946</v>
          </cell>
        </row>
        <row r="22">
          <cell r="AV22" t="str">
            <v>Median:</v>
          </cell>
          <cell r="AW22">
            <v>0.34235498015646149</v>
          </cell>
          <cell r="AX22">
            <v>0.23143504802383585</v>
          </cell>
          <cell r="AY22">
            <v>0.19999999999999996</v>
          </cell>
          <cell r="BA22">
            <v>0.31085766161851536</v>
          </cell>
          <cell r="BC22" t="str">
            <v>NA</v>
          </cell>
          <cell r="BD22">
            <v>0</v>
          </cell>
          <cell r="BE22">
            <v>0.68943091297603631</v>
          </cell>
          <cell r="BF22">
            <v>0.69808730942737651</v>
          </cell>
          <cell r="BG22">
            <v>0.7021105288232492</v>
          </cell>
          <cell r="BI22">
            <v>0</v>
          </cell>
          <cell r="BJ22">
            <v>0.14582955193932337</v>
          </cell>
          <cell r="BK22">
            <v>0.132553725344423</v>
          </cell>
          <cell r="BL22">
            <v>0.13999999999999999</v>
          </cell>
          <cell r="BN22">
            <v>0</v>
          </cell>
          <cell r="BO22">
            <v>0.27092357760584651</v>
          </cell>
          <cell r="BP22">
            <v>0.27323759425730187</v>
          </cell>
          <cell r="BQ22">
            <v>0.25511386374464029</v>
          </cell>
          <cell r="BS22">
            <v>0</v>
          </cell>
          <cell r="BT22">
            <v>0.15032265978624815</v>
          </cell>
          <cell r="BU22">
            <v>0.14187104174212739</v>
          </cell>
          <cell r="BV22">
            <v>0.12576846117198667</v>
          </cell>
          <cell r="BX22">
            <v>0</v>
          </cell>
          <cell r="BY22">
            <v>0.42124623739209466</v>
          </cell>
          <cell r="BZ22">
            <v>0.41510863599942921</v>
          </cell>
          <cell r="CA22">
            <v>0.38088232491662694</v>
          </cell>
          <cell r="CC22">
            <v>0</v>
          </cell>
          <cell r="CD22">
            <v>0.15091776936258161</v>
          </cell>
          <cell r="CE22">
            <v>0.20424243209620568</v>
          </cell>
          <cell r="CF22">
            <v>0.25317948717948718</v>
          </cell>
          <cell r="CH22">
            <v>0</v>
          </cell>
          <cell r="CI22">
            <v>0.10201672265170245</v>
          </cell>
          <cell r="CJ22">
            <v>0.10201672265170245</v>
          </cell>
          <cell r="CK22">
            <v>0.14198500241896467</v>
          </cell>
          <cell r="CL22">
            <v>0.177574358974359</v>
          </cell>
          <cell r="CN22">
            <v>0.15091776936258161</v>
          </cell>
          <cell r="CO22">
            <v>0.20424243209620568</v>
          </cell>
          <cell r="CP22">
            <v>0.25317948717948718</v>
          </cell>
          <cell r="CR22">
            <v>0</v>
          </cell>
          <cell r="CS22">
            <v>9.974594483103362E-2</v>
          </cell>
          <cell r="CT22">
            <v>9.974594483103362E-2</v>
          </cell>
          <cell r="CU22">
            <v>0.109084782872741</v>
          </cell>
          <cell r="CV22">
            <v>0.13765507384468795</v>
          </cell>
        </row>
        <row r="25">
          <cell r="B25" t="str">
            <v>SaaS / high-visibility business models</v>
          </cell>
        </row>
        <row r="26">
          <cell r="A26" t="str">
            <v>CRM</v>
          </cell>
          <cell r="B26" t="str">
            <v>Salesforce.com</v>
          </cell>
          <cell r="D26">
            <v>497.09800000000001</v>
          </cell>
          <cell r="E26">
            <v>735</v>
          </cell>
          <cell r="F26">
            <v>1025</v>
          </cell>
          <cell r="G26">
            <v>1325</v>
          </cell>
          <cell r="H26">
            <v>-300</v>
          </cell>
          <cell r="I26">
            <v>0</v>
          </cell>
          <cell r="J26">
            <v>576.25599999999997</v>
          </cell>
          <cell r="K26">
            <v>818.91800000000001</v>
          </cell>
          <cell r="L26">
            <v>1078.5340000000001</v>
          </cell>
          <cell r="N26">
            <v>0</v>
          </cell>
          <cell r="O26">
            <v>57.323999999999998</v>
          </cell>
          <cell r="P26">
            <v>80.974999999999994</v>
          </cell>
          <cell r="Q26">
            <v>103.82</v>
          </cell>
          <cell r="S26">
            <v>0</v>
          </cell>
          <cell r="T26">
            <v>349.08800000000002</v>
          </cell>
          <cell r="U26">
            <v>468.58800000000002</v>
          </cell>
          <cell r="V26">
            <v>579.30999999999995</v>
          </cell>
          <cell r="X26">
            <v>0</v>
          </cell>
          <cell r="Y26">
            <v>95.137</v>
          </cell>
          <cell r="Z26">
            <v>120.5</v>
          </cell>
          <cell r="AA26">
            <v>144.27199999999999</v>
          </cell>
          <cell r="AC26">
            <v>0</v>
          </cell>
          <cell r="AD26">
            <v>444.22500000000002</v>
          </cell>
          <cell r="AE26">
            <v>589.08799999999997</v>
          </cell>
          <cell r="AF26">
            <v>723.58199999999988</v>
          </cell>
          <cell r="AH26">
            <v>0</v>
          </cell>
          <cell r="AI26">
            <v>100.286</v>
          </cell>
          <cell r="AJ26">
            <v>193.41699999999997</v>
          </cell>
          <cell r="AK26">
            <v>309.74299999999999</v>
          </cell>
          <cell r="AM26">
            <v>0</v>
          </cell>
          <cell r="AN26">
            <v>74.706999999999994</v>
          </cell>
          <cell r="AO26">
            <v>148.85499999999999</v>
          </cell>
          <cell r="AP26">
            <v>251.13300000000001</v>
          </cell>
          <cell r="AR26">
            <v>0</v>
          </cell>
          <cell r="AS26">
            <v>55.767000000000003</v>
          </cell>
          <cell r="AT26">
            <v>104.901</v>
          </cell>
          <cell r="AU26">
            <v>167.28800000000001</v>
          </cell>
          <cell r="AW26">
            <v>0.47858168811783597</v>
          </cell>
          <cell r="AX26">
            <v>0.39455782312925169</v>
          </cell>
          <cell r="AY26">
            <v>0.29268292682926833</v>
          </cell>
          <cell r="BA26">
            <v>0.66332845508567373</v>
          </cell>
          <cell r="BC26">
            <v>-0.22641509433962265</v>
          </cell>
          <cell r="BD26">
            <v>0</v>
          </cell>
          <cell r="BE26">
            <v>0.78402176870748297</v>
          </cell>
          <cell r="BF26">
            <v>0.7989443902439024</v>
          </cell>
          <cell r="BG26">
            <v>0.81398792452830193</v>
          </cell>
          <cell r="BI26">
            <v>0</v>
          </cell>
          <cell r="BJ26">
            <v>7.799183673469387E-2</v>
          </cell>
          <cell r="BK26">
            <v>7.9000000000000001E-2</v>
          </cell>
          <cell r="BL26">
            <v>7.8354716981132069E-2</v>
          </cell>
          <cell r="BN26">
            <v>0</v>
          </cell>
          <cell r="BO26">
            <v>0.47494965986394561</v>
          </cell>
          <cell r="BP26">
            <v>0.45715902439024392</v>
          </cell>
          <cell r="BQ26">
            <v>0.43721509433962258</v>
          </cell>
          <cell r="BS26">
            <v>0</v>
          </cell>
          <cell r="BT26">
            <v>0.12943809523809524</v>
          </cell>
          <cell r="BU26">
            <v>0.11756097560975609</v>
          </cell>
          <cell r="BV26">
            <v>0.10888452830188679</v>
          </cell>
          <cell r="BX26">
            <v>0</v>
          </cell>
          <cell r="BY26">
            <v>0.6043877551020409</v>
          </cell>
          <cell r="BZ26">
            <v>0.57472000000000001</v>
          </cell>
          <cell r="CA26">
            <v>0.54609962264150935</v>
          </cell>
          <cell r="CC26">
            <v>0</v>
          </cell>
          <cell r="CD26">
            <v>0.13644353741496598</v>
          </cell>
          <cell r="CE26">
            <v>0.18869951219512193</v>
          </cell>
          <cell r="CF26">
            <v>0.23376830188679246</v>
          </cell>
          <cell r="CH26">
            <v>0</v>
          </cell>
          <cell r="CI26">
            <v>0.10164217687074829</v>
          </cell>
          <cell r="CJ26">
            <v>0.10164217687074829</v>
          </cell>
          <cell r="CK26">
            <v>0.14522439024390243</v>
          </cell>
          <cell r="CL26">
            <v>0.18953433962264152</v>
          </cell>
          <cell r="CN26">
            <v>0.13644353741496598</v>
          </cell>
          <cell r="CO26">
            <v>0.18869951219512193</v>
          </cell>
          <cell r="CP26">
            <v>0.23376830188679246</v>
          </cell>
          <cell r="CR26">
            <v>0</v>
          </cell>
          <cell r="CS26">
            <v>7.5873469387755105E-2</v>
          </cell>
          <cell r="CT26">
            <v>7.5873469387755105E-2</v>
          </cell>
          <cell r="CU26">
            <v>0.10234243902439025</v>
          </cell>
          <cell r="CV26">
            <v>0.12625509433962265</v>
          </cell>
        </row>
        <row r="27">
          <cell r="A27" t="str">
            <v>OMTR</v>
          </cell>
          <cell r="B27" t="str">
            <v>Omniture</v>
          </cell>
          <cell r="D27">
            <v>79.748999999999995</v>
          </cell>
          <cell r="E27">
            <v>143.1</v>
          </cell>
          <cell r="F27">
            <v>225</v>
          </cell>
          <cell r="G27">
            <v>320</v>
          </cell>
          <cell r="H27">
            <v>-95</v>
          </cell>
          <cell r="I27">
            <v>0</v>
          </cell>
          <cell r="J27">
            <v>96.204999999999998</v>
          </cell>
          <cell r="K27">
            <v>152.43799999999999</v>
          </cell>
          <cell r="L27">
            <v>219.709</v>
          </cell>
          <cell r="N27">
            <v>0</v>
          </cell>
          <cell r="O27">
            <v>14.053000000000001</v>
          </cell>
          <cell r="P27">
            <v>21.763000000000002</v>
          </cell>
          <cell r="Q27">
            <v>27.195</v>
          </cell>
          <cell r="S27">
            <v>0</v>
          </cell>
          <cell r="T27">
            <v>55.65</v>
          </cell>
          <cell r="U27">
            <v>84.022000000000006</v>
          </cell>
          <cell r="V27">
            <v>110.33</v>
          </cell>
          <cell r="X27">
            <v>0</v>
          </cell>
          <cell r="Y27">
            <v>19.212</v>
          </cell>
          <cell r="Z27">
            <v>26.527000000000001</v>
          </cell>
          <cell r="AA27">
            <v>28.922000000000001</v>
          </cell>
          <cell r="AC27">
            <v>0</v>
          </cell>
          <cell r="AD27">
            <v>74.861999999999995</v>
          </cell>
          <cell r="AE27">
            <v>110.54900000000001</v>
          </cell>
          <cell r="AF27">
            <v>139.25200000000001</v>
          </cell>
          <cell r="AH27">
            <v>0</v>
          </cell>
          <cell r="AI27">
            <v>20.503</v>
          </cell>
          <cell r="AJ27">
            <v>33.412000000000006</v>
          </cell>
          <cell r="AK27">
            <v>101.119</v>
          </cell>
          <cell r="AM27">
            <v>0</v>
          </cell>
          <cell r="AN27">
            <v>7.2910000000000004</v>
          </cell>
          <cell r="AO27">
            <v>20.126000000000001</v>
          </cell>
          <cell r="AP27">
            <v>53.262</v>
          </cell>
          <cell r="AR27">
            <v>0</v>
          </cell>
          <cell r="AS27">
            <v>11.795</v>
          </cell>
          <cell r="AT27">
            <v>26.916</v>
          </cell>
          <cell r="AU27">
            <v>36.828000000000003</v>
          </cell>
          <cell r="AW27">
            <v>0.79437986683218598</v>
          </cell>
          <cell r="AX27">
            <v>0.57232704402515733</v>
          </cell>
          <cell r="AY27">
            <v>0.42222222222222228</v>
          </cell>
          <cell r="BA27">
            <v>0.82842705635760083</v>
          </cell>
          <cell r="BC27">
            <v>-0.296875</v>
          </cell>
          <cell r="BD27">
            <v>0</v>
          </cell>
          <cell r="BE27">
            <v>0.67229210342417889</v>
          </cell>
          <cell r="BF27">
            <v>0.67750222222222212</v>
          </cell>
          <cell r="BG27">
            <v>0.68659062500000001</v>
          </cell>
          <cell r="BI27">
            <v>0</v>
          </cell>
          <cell r="BJ27">
            <v>9.8204053109713502E-2</v>
          </cell>
          <cell r="BK27">
            <v>9.6724444444444446E-2</v>
          </cell>
          <cell r="BL27">
            <v>8.4984375000000001E-2</v>
          </cell>
          <cell r="BN27">
            <v>0</v>
          </cell>
          <cell r="BO27">
            <v>0.3888888888888889</v>
          </cell>
          <cell r="BP27">
            <v>0.37343111111111116</v>
          </cell>
          <cell r="BQ27">
            <v>0.34478124999999998</v>
          </cell>
          <cell r="BS27">
            <v>0</v>
          </cell>
          <cell r="BT27">
            <v>0.13425576519916144</v>
          </cell>
          <cell r="BU27">
            <v>0.11789777777777778</v>
          </cell>
          <cell r="BV27">
            <v>9.0381249999999996E-2</v>
          </cell>
          <cell r="BX27">
            <v>0</v>
          </cell>
          <cell r="BY27">
            <v>0.52314465408805033</v>
          </cell>
          <cell r="BZ27">
            <v>0.49132888888888893</v>
          </cell>
          <cell r="CA27">
            <v>0.43516250000000001</v>
          </cell>
          <cell r="CC27">
            <v>0</v>
          </cell>
          <cell r="CD27">
            <v>0.14327742837176799</v>
          </cell>
          <cell r="CE27">
            <v>0.14849777777777781</v>
          </cell>
          <cell r="CF27">
            <v>0.31599687500000001</v>
          </cell>
          <cell r="CH27">
            <v>0</v>
          </cell>
          <cell r="CI27">
            <v>5.0950384346610769E-2</v>
          </cell>
          <cell r="CJ27">
            <v>5.0950384346610769E-2</v>
          </cell>
          <cell r="CK27">
            <v>8.9448888888888897E-2</v>
          </cell>
          <cell r="CL27">
            <v>0.16644375</v>
          </cell>
          <cell r="CN27">
            <v>0.14327742837176799</v>
          </cell>
          <cell r="CO27">
            <v>0.14849777777777781</v>
          </cell>
          <cell r="CP27">
            <v>0.31599687500000001</v>
          </cell>
          <cell r="CR27">
            <v>0</v>
          </cell>
          <cell r="CS27">
            <v>8.2424877707896582E-2</v>
          </cell>
          <cell r="CT27">
            <v>8.2424877707896582E-2</v>
          </cell>
          <cell r="CU27">
            <v>0.11962666666666667</v>
          </cell>
          <cell r="CV27">
            <v>0.11508750000000001</v>
          </cell>
        </row>
        <row r="28">
          <cell r="A28" t="str">
            <v>SNCR</v>
          </cell>
          <cell r="B28" t="str">
            <v>Synchronoss Technologies</v>
          </cell>
          <cell r="D28">
            <v>72.406000000000006</v>
          </cell>
          <cell r="E28">
            <v>122.627</v>
          </cell>
          <cell r="F28">
            <v>169</v>
          </cell>
          <cell r="G28">
            <v>215</v>
          </cell>
          <cell r="H28">
            <v>-46</v>
          </cell>
          <cell r="I28">
            <v>0</v>
          </cell>
          <cell r="J28">
            <v>67.313000000000002</v>
          </cell>
          <cell r="K28">
            <v>92.95</v>
          </cell>
          <cell r="L28">
            <v>118.25</v>
          </cell>
          <cell r="N28">
            <v>0</v>
          </cell>
          <cell r="O28">
            <v>10.124000000000001</v>
          </cell>
          <cell r="P28">
            <v>14.802</v>
          </cell>
          <cell r="Q28">
            <v>18.41</v>
          </cell>
          <cell r="S28">
            <v>0</v>
          </cell>
          <cell r="T28" t="str">
            <v>NA</v>
          </cell>
          <cell r="U28" t="str">
            <v>NA</v>
          </cell>
          <cell r="V28" t="str">
            <v>NA</v>
          </cell>
          <cell r="X28">
            <v>0</v>
          </cell>
          <cell r="Y28" t="str">
            <v>NA</v>
          </cell>
          <cell r="Z28" t="str">
            <v>NA</v>
          </cell>
          <cell r="AA28" t="str">
            <v>NA</v>
          </cell>
          <cell r="AC28">
            <v>0</v>
          </cell>
          <cell r="AD28">
            <v>15.909000000000001</v>
          </cell>
          <cell r="AE28">
            <v>20.28</v>
          </cell>
          <cell r="AF28">
            <v>22.254999999999999</v>
          </cell>
          <cell r="AH28">
            <v>0</v>
          </cell>
          <cell r="AI28">
            <v>41.280999999999999</v>
          </cell>
          <cell r="AJ28">
            <v>57.867999999999995</v>
          </cell>
          <cell r="AK28">
            <v>77.584999999999994</v>
          </cell>
          <cell r="AM28">
            <v>0</v>
          </cell>
          <cell r="AN28">
            <v>36.113</v>
          </cell>
          <cell r="AO28">
            <v>51.107999999999997</v>
          </cell>
          <cell r="AP28">
            <v>68.984999999999999</v>
          </cell>
          <cell r="AR28">
            <v>0</v>
          </cell>
          <cell r="AS28">
            <v>25.521999999999998</v>
          </cell>
          <cell r="AT28">
            <v>33.802999999999997</v>
          </cell>
          <cell r="AU28">
            <v>42.545999999999999</v>
          </cell>
          <cell r="AW28">
            <v>0.69360274010441114</v>
          </cell>
          <cell r="AX28">
            <v>0.37816304728974859</v>
          </cell>
          <cell r="AY28">
            <v>0.27218934911242609</v>
          </cell>
          <cell r="BA28">
            <v>0.50390812341072766</v>
          </cell>
          <cell r="BC28">
            <v>-0.21395348837209302</v>
          </cell>
          <cell r="BD28">
            <v>0</v>
          </cell>
          <cell r="BE28">
            <v>0.54892478817878609</v>
          </cell>
          <cell r="BF28">
            <v>0.55000000000000004</v>
          </cell>
          <cell r="BG28">
            <v>0.55000000000000004</v>
          </cell>
          <cell r="BI28">
            <v>0</v>
          </cell>
          <cell r="BJ28">
            <v>8.255930586249359E-2</v>
          </cell>
          <cell r="BK28">
            <v>8.7585798816568042E-2</v>
          </cell>
          <cell r="BL28">
            <v>8.5627906976744189E-2</v>
          </cell>
          <cell r="BN28">
            <v>0</v>
          </cell>
          <cell r="BO28" t="str">
            <v>NA</v>
          </cell>
          <cell r="BP28" t="str">
            <v>NA</v>
          </cell>
          <cell r="BQ28" t="str">
            <v>NA</v>
          </cell>
          <cell r="BS28">
            <v>0</v>
          </cell>
          <cell r="BT28" t="str">
            <v>NA</v>
          </cell>
          <cell r="BU28" t="str">
            <v>NA</v>
          </cell>
          <cell r="BV28" t="str">
            <v>NA</v>
          </cell>
          <cell r="BX28">
            <v>0</v>
          </cell>
          <cell r="BY28">
            <v>0.12973488709664269</v>
          </cell>
          <cell r="BZ28">
            <v>0.12000000000000001</v>
          </cell>
          <cell r="CA28">
            <v>0.10351162790697674</v>
          </cell>
          <cell r="CC28">
            <v>0</v>
          </cell>
          <cell r="CD28">
            <v>0.33663875003058052</v>
          </cell>
          <cell r="CE28">
            <v>0.34241420118343191</v>
          </cell>
          <cell r="CF28">
            <v>0.36086046511627906</v>
          </cell>
          <cell r="CH28">
            <v>0</v>
          </cell>
          <cell r="CI28">
            <v>0.29449468714067867</v>
          </cell>
          <cell r="CJ28">
            <v>0.29449468714067867</v>
          </cell>
          <cell r="CK28">
            <v>0.30241420118343193</v>
          </cell>
          <cell r="CL28">
            <v>0.32086046511627908</v>
          </cell>
          <cell r="CN28">
            <v>0.33663875003058052</v>
          </cell>
          <cell r="CO28">
            <v>0.34241420118343191</v>
          </cell>
          <cell r="CP28">
            <v>0.36086046511627906</v>
          </cell>
          <cell r="CR28">
            <v>0</v>
          </cell>
          <cell r="CS28">
            <v>0.20812708457354415</v>
          </cell>
          <cell r="CT28">
            <v>0.20812708457354415</v>
          </cell>
          <cell r="CU28">
            <v>0.20001775147928993</v>
          </cell>
          <cell r="CV28">
            <v>0.19788837209302326</v>
          </cell>
        </row>
        <row r="29">
          <cell r="A29" t="str">
            <v>VOCS</v>
          </cell>
          <cell r="B29" t="str">
            <v>Vocus</v>
          </cell>
          <cell r="D29">
            <v>40.328000000000003</v>
          </cell>
          <cell r="E29">
            <v>57.548999999999999</v>
          </cell>
          <cell r="F29">
            <v>71.5</v>
          </cell>
          <cell r="G29" t="str">
            <v>NA</v>
          </cell>
          <cell r="H29" t="e">
            <v>#VALUE!</v>
          </cell>
          <cell r="I29">
            <v>0</v>
          </cell>
          <cell r="J29">
            <v>47.173000000000002</v>
          </cell>
          <cell r="K29">
            <v>59.536000000000001</v>
          </cell>
          <cell r="L29" t="str">
            <v>NA</v>
          </cell>
          <cell r="N29">
            <v>0</v>
          </cell>
          <cell r="O29">
            <v>3.194</v>
          </cell>
          <cell r="P29">
            <v>3.621</v>
          </cell>
          <cell r="Q29" t="str">
            <v>NA</v>
          </cell>
          <cell r="S29">
            <v>0</v>
          </cell>
          <cell r="T29">
            <v>24.637</v>
          </cell>
          <cell r="U29">
            <v>30.167000000000002</v>
          </cell>
          <cell r="V29" t="str">
            <v>NA</v>
          </cell>
          <cell r="X29">
            <v>0</v>
          </cell>
          <cell r="Y29">
            <v>11.682</v>
          </cell>
          <cell r="Z29">
            <v>13.446</v>
          </cell>
          <cell r="AA29" t="str">
            <v>NA</v>
          </cell>
          <cell r="AC29">
            <v>0</v>
          </cell>
          <cell r="AD29">
            <v>36.319000000000003</v>
          </cell>
          <cell r="AE29">
            <v>43.613</v>
          </cell>
          <cell r="AF29">
            <v>0</v>
          </cell>
          <cell r="AH29">
            <v>0</v>
          </cell>
          <cell r="AI29">
            <v>9.1559999999999988</v>
          </cell>
          <cell r="AJ29">
            <v>14.178000000000001</v>
          </cell>
          <cell r="AK29" t="str">
            <v>NA</v>
          </cell>
          <cell r="AM29">
            <v>0</v>
          </cell>
          <cell r="AN29">
            <v>7.6609999999999996</v>
          </cell>
          <cell r="AO29">
            <v>12.303000000000001</v>
          </cell>
          <cell r="AP29" t="str">
            <v>NA</v>
          </cell>
          <cell r="AR29">
            <v>0</v>
          </cell>
          <cell r="AS29">
            <v>9.3409999999999993</v>
          </cell>
          <cell r="AT29">
            <v>12.523</v>
          </cell>
          <cell r="AU29" t="str">
            <v>NA</v>
          </cell>
          <cell r="AW29">
            <v>0.42702340805395744</v>
          </cell>
          <cell r="AX29">
            <v>0.24241950337972851</v>
          </cell>
          <cell r="AY29" t="str">
            <v>NA</v>
          </cell>
          <cell r="BA29">
            <v>0.41314118600845728</v>
          </cell>
          <cell r="BC29" t="e">
            <v>#VALUE!</v>
          </cell>
          <cell r="BD29" t="str">
            <v>NA</v>
          </cell>
          <cell r="BE29">
            <v>0.8197014717892579</v>
          </cell>
          <cell r="BF29">
            <v>0.83267132867132865</v>
          </cell>
          <cell r="BG29" t="str">
            <v>NA</v>
          </cell>
          <cell r="BI29">
            <v>0</v>
          </cell>
          <cell r="BJ29">
            <v>5.5500529983144795E-2</v>
          </cell>
          <cell r="BK29">
            <v>5.0643356643356646E-2</v>
          </cell>
          <cell r="BL29" t="str">
            <v>NA</v>
          </cell>
          <cell r="BN29">
            <v>0</v>
          </cell>
          <cell r="BO29">
            <v>0.42810474552120803</v>
          </cell>
          <cell r="BP29">
            <v>0.42191608391608393</v>
          </cell>
          <cell r="BQ29" t="str">
            <v>NA</v>
          </cell>
          <cell r="BS29">
            <v>0</v>
          </cell>
          <cell r="BT29">
            <v>0.2029922327060418</v>
          </cell>
          <cell r="BU29">
            <v>0.18805594405594406</v>
          </cell>
          <cell r="BV29" t="str">
            <v>NA</v>
          </cell>
          <cell r="BX29">
            <v>0</v>
          </cell>
          <cell r="BY29">
            <v>0.63109697822724986</v>
          </cell>
          <cell r="BZ29">
            <v>0.60997202797202799</v>
          </cell>
          <cell r="CA29" t="str">
            <v>NA</v>
          </cell>
          <cell r="CC29">
            <v>0</v>
          </cell>
          <cell r="CD29">
            <v>0.15909920241880829</v>
          </cell>
          <cell r="CE29">
            <v>0.1982937062937063</v>
          </cell>
          <cell r="CF29" t="str">
            <v>NA</v>
          </cell>
          <cell r="CH29">
            <v>0</v>
          </cell>
          <cell r="CI29">
            <v>0.13312134007541399</v>
          </cell>
          <cell r="CJ29">
            <v>0.13312134007541399</v>
          </cell>
          <cell r="CK29">
            <v>0.17206993006993007</v>
          </cell>
          <cell r="CL29" t="str">
            <v>NA</v>
          </cell>
          <cell r="CN29">
            <v>0.15909920241880829</v>
          </cell>
          <cell r="CO29">
            <v>0.1982937062937063</v>
          </cell>
          <cell r="CP29" t="str">
            <v>NA</v>
          </cell>
          <cell r="CR29">
            <v>0</v>
          </cell>
          <cell r="CS29">
            <v>0.16231385428069992</v>
          </cell>
          <cell r="CT29">
            <v>0.16231385428069992</v>
          </cell>
          <cell r="CU29">
            <v>0.17514685314685313</v>
          </cell>
          <cell r="CV29" t="str">
            <v>NA</v>
          </cell>
        </row>
        <row r="30">
          <cell r="A30" t="str">
            <v>DMAN</v>
          </cell>
          <cell r="B30" t="str">
            <v>DemandTec</v>
          </cell>
          <cell r="D30">
            <v>43.5</v>
          </cell>
          <cell r="E30">
            <v>60.6</v>
          </cell>
          <cell r="F30">
            <v>78.900000000000006</v>
          </cell>
          <cell r="G30">
            <v>97</v>
          </cell>
          <cell r="H30">
            <v>-18.099999999999994</v>
          </cell>
          <cell r="I30">
            <v>0</v>
          </cell>
          <cell r="J30">
            <v>42.1</v>
          </cell>
          <cell r="K30">
            <v>57.2</v>
          </cell>
          <cell r="L30" t="str">
            <v>NA</v>
          </cell>
          <cell r="N30">
            <v>0</v>
          </cell>
          <cell r="O30">
            <v>20.6</v>
          </cell>
          <cell r="P30">
            <v>24.5</v>
          </cell>
          <cell r="Q30" t="str">
            <v>NA</v>
          </cell>
          <cell r="S30">
            <v>0</v>
          </cell>
          <cell r="T30">
            <v>15.5</v>
          </cell>
          <cell r="U30">
            <v>19.3</v>
          </cell>
          <cell r="V30" t="str">
            <v>NA</v>
          </cell>
          <cell r="X30">
            <v>0</v>
          </cell>
          <cell r="Y30">
            <v>5.5</v>
          </cell>
          <cell r="Z30">
            <v>8.6999999999999993</v>
          </cell>
          <cell r="AA30" t="str">
            <v>NA</v>
          </cell>
          <cell r="AC30">
            <v>0</v>
          </cell>
          <cell r="AD30">
            <v>21</v>
          </cell>
          <cell r="AE30">
            <v>28</v>
          </cell>
          <cell r="AF30">
            <v>0</v>
          </cell>
          <cell r="AH30">
            <v>0</v>
          </cell>
          <cell r="AI30">
            <v>2.5</v>
          </cell>
          <cell r="AJ30">
            <v>7.6</v>
          </cell>
          <cell r="AK30">
            <v>14</v>
          </cell>
          <cell r="AM30">
            <v>0</v>
          </cell>
          <cell r="AN30">
            <v>0.6</v>
          </cell>
          <cell r="AO30">
            <v>4.7</v>
          </cell>
          <cell r="AP30">
            <v>10</v>
          </cell>
          <cell r="AR30">
            <v>0</v>
          </cell>
          <cell r="AS30">
            <v>1.6</v>
          </cell>
          <cell r="AT30">
            <v>8.6999999999999993</v>
          </cell>
          <cell r="AU30" t="str">
            <v>NA</v>
          </cell>
          <cell r="AW30">
            <v>0.39310344827586219</v>
          </cell>
          <cell r="AX30">
            <v>0.30198019801980203</v>
          </cell>
          <cell r="AY30">
            <v>0.229404309252218</v>
          </cell>
          <cell r="BA30">
            <v>0.39310344827586219</v>
          </cell>
          <cell r="BC30">
            <v>-0.18659793814432984</v>
          </cell>
          <cell r="BD30">
            <v>0</v>
          </cell>
          <cell r="BE30">
            <v>0.69471947194719474</v>
          </cell>
          <cell r="BF30">
            <v>0.72496831432192643</v>
          </cell>
          <cell r="BG30" t="str">
            <v>NA</v>
          </cell>
          <cell r="BI30">
            <v>0</v>
          </cell>
          <cell r="BJ30">
            <v>0.33993399339933994</v>
          </cell>
          <cell r="BK30">
            <v>0.31051964512040553</v>
          </cell>
          <cell r="BL30" t="str">
            <v>NA</v>
          </cell>
          <cell r="BN30">
            <v>0</v>
          </cell>
          <cell r="BO30">
            <v>0.25577557755775576</v>
          </cell>
          <cell r="BP30">
            <v>0.24461343472750316</v>
          </cell>
          <cell r="BQ30" t="str">
            <v>NA</v>
          </cell>
          <cell r="BS30">
            <v>0</v>
          </cell>
          <cell r="BT30">
            <v>9.0759075907590761E-2</v>
          </cell>
          <cell r="BU30">
            <v>0.11026615969581748</v>
          </cell>
          <cell r="BV30" t="str">
            <v>NA</v>
          </cell>
          <cell r="BX30">
            <v>0</v>
          </cell>
          <cell r="BY30">
            <v>0.34653465346534651</v>
          </cell>
          <cell r="BZ30">
            <v>0.35487959442332062</v>
          </cell>
          <cell r="CA30">
            <v>0</v>
          </cell>
          <cell r="CC30">
            <v>0</v>
          </cell>
          <cell r="CD30">
            <v>4.1254125412541254E-2</v>
          </cell>
          <cell r="CE30">
            <v>9.6324461343472736E-2</v>
          </cell>
          <cell r="CF30">
            <v>0.14432989690721648</v>
          </cell>
          <cell r="CH30">
            <v>0</v>
          </cell>
          <cell r="CI30">
            <v>9.9009900990099011E-3</v>
          </cell>
          <cell r="CJ30">
            <v>9.9009900990099011E-3</v>
          </cell>
          <cell r="CK30">
            <v>5.9569074778200254E-2</v>
          </cell>
          <cell r="CL30">
            <v>0.10309278350515463</v>
          </cell>
          <cell r="CN30">
            <v>4.1254125412541254E-2</v>
          </cell>
          <cell r="CO30">
            <v>9.6324461343472736E-2</v>
          </cell>
          <cell r="CP30">
            <v>0.14432989690721648</v>
          </cell>
          <cell r="CR30">
            <v>0</v>
          </cell>
          <cell r="CS30">
            <v>2.6402640264026403E-2</v>
          </cell>
          <cell r="CT30">
            <v>2.6402640264026403E-2</v>
          </cell>
          <cell r="CU30">
            <v>0.11026615969581748</v>
          </cell>
          <cell r="CV30" t="str">
            <v>NA</v>
          </cell>
        </row>
        <row r="31">
          <cell r="A31" t="str">
            <v>VSCN</v>
          </cell>
          <cell r="B31" t="str">
            <v>Visual Sciences</v>
          </cell>
          <cell r="D31">
            <v>69.638999999999996</v>
          </cell>
          <cell r="E31">
            <v>83</v>
          </cell>
          <cell r="F31">
            <v>100</v>
          </cell>
          <cell r="G31">
            <v>117</v>
          </cell>
          <cell r="H31">
            <v>-17</v>
          </cell>
          <cell r="I31">
            <v>0</v>
          </cell>
          <cell r="J31">
            <v>62.18</v>
          </cell>
          <cell r="K31">
            <v>77</v>
          </cell>
          <cell r="L31">
            <v>90.09</v>
          </cell>
          <cell r="N31">
            <v>0</v>
          </cell>
          <cell r="O31">
            <v>10.651999999999999</v>
          </cell>
          <cell r="P31">
            <v>12.093999999999999</v>
          </cell>
          <cell r="Q31">
            <v>13.327999999999999</v>
          </cell>
          <cell r="S31">
            <v>0</v>
          </cell>
          <cell r="T31">
            <v>26.869</v>
          </cell>
          <cell r="U31">
            <v>32.430999999999997</v>
          </cell>
          <cell r="V31">
            <v>35.747999999999998</v>
          </cell>
          <cell r="X31">
            <v>0</v>
          </cell>
          <cell r="Y31">
            <v>13.685</v>
          </cell>
          <cell r="Z31">
            <v>16.396000000000001</v>
          </cell>
          <cell r="AA31">
            <v>18.178000000000001</v>
          </cell>
          <cell r="AC31">
            <v>0</v>
          </cell>
          <cell r="AD31">
            <v>40.554000000000002</v>
          </cell>
          <cell r="AE31">
            <v>48.826999999999998</v>
          </cell>
          <cell r="AF31">
            <v>53.926000000000002</v>
          </cell>
          <cell r="AH31">
            <v>0</v>
          </cell>
          <cell r="AI31">
            <v>20.945999999999998</v>
          </cell>
          <cell r="AJ31">
            <v>26.131</v>
          </cell>
          <cell r="AK31">
            <v>33.308</v>
          </cell>
          <cell r="AM31">
            <v>0</v>
          </cell>
          <cell r="AN31">
            <v>10.974</v>
          </cell>
          <cell r="AO31">
            <v>16.079999999999998</v>
          </cell>
          <cell r="AP31">
            <v>22.835000000000001</v>
          </cell>
          <cell r="AR31">
            <v>0</v>
          </cell>
          <cell r="AS31">
            <v>11.670999999999999</v>
          </cell>
          <cell r="AT31">
            <v>16.678000000000001</v>
          </cell>
          <cell r="AU31">
            <v>15.872</v>
          </cell>
          <cell r="AW31">
            <v>0.19186088255144385</v>
          </cell>
          <cell r="AX31">
            <v>0.20481927710843384</v>
          </cell>
          <cell r="AY31">
            <v>0.16999999999999993</v>
          </cell>
          <cell r="BA31">
            <v>0.50241272060992803</v>
          </cell>
          <cell r="BC31">
            <v>-0.14529914529914531</v>
          </cell>
          <cell r="BD31">
            <v>0</v>
          </cell>
          <cell r="BE31">
            <v>0.7491566265060241</v>
          </cell>
          <cell r="BF31">
            <v>0.77</v>
          </cell>
          <cell r="BG31">
            <v>0.77</v>
          </cell>
          <cell r="BI31">
            <v>0</v>
          </cell>
          <cell r="BJ31">
            <v>0.12833734939759034</v>
          </cell>
          <cell r="BK31">
            <v>0.12093999999999999</v>
          </cell>
          <cell r="BL31">
            <v>0.11391452991452991</v>
          </cell>
          <cell r="BN31">
            <v>0</v>
          </cell>
          <cell r="BO31">
            <v>0.32372289156626505</v>
          </cell>
          <cell r="BP31">
            <v>0.32430999999999999</v>
          </cell>
          <cell r="BQ31">
            <v>0.30553846153846154</v>
          </cell>
          <cell r="BS31">
            <v>0</v>
          </cell>
          <cell r="BT31">
            <v>0.16487951807228915</v>
          </cell>
          <cell r="BU31">
            <v>0.16395999999999999</v>
          </cell>
          <cell r="BV31">
            <v>0.15536752136752138</v>
          </cell>
          <cell r="BX31">
            <v>0</v>
          </cell>
          <cell r="BY31">
            <v>0.48860240963855422</v>
          </cell>
          <cell r="BZ31">
            <v>0.48826999999999998</v>
          </cell>
          <cell r="CA31">
            <v>0.46090598290598295</v>
          </cell>
          <cell r="CC31">
            <v>0</v>
          </cell>
          <cell r="CD31">
            <v>0.25236144578313252</v>
          </cell>
          <cell r="CE31">
            <v>0.26130999999999999</v>
          </cell>
          <cell r="CF31">
            <v>0.28468376068376067</v>
          </cell>
          <cell r="CH31">
            <v>0</v>
          </cell>
          <cell r="CI31">
            <v>0.13221686746987951</v>
          </cell>
          <cell r="CJ31">
            <v>0.13221686746987951</v>
          </cell>
          <cell r="CK31">
            <v>0.16079999999999997</v>
          </cell>
          <cell r="CL31">
            <v>0.19517094017094017</v>
          </cell>
          <cell r="CN31">
            <v>0.25236144578313252</v>
          </cell>
          <cell r="CO31">
            <v>0.26130999999999999</v>
          </cell>
          <cell r="CP31">
            <v>0.28468376068376067</v>
          </cell>
          <cell r="CR31">
            <v>0</v>
          </cell>
          <cell r="CS31">
            <v>0.14061445783132528</v>
          </cell>
          <cell r="CT31">
            <v>0.14061445783132528</v>
          </cell>
          <cell r="CU31">
            <v>0.16678000000000001</v>
          </cell>
          <cell r="CV31">
            <v>0.13565811965811966</v>
          </cell>
        </row>
        <row r="32">
          <cell r="A32" t="str">
            <v>PRO</v>
          </cell>
          <cell r="B32" t="str">
            <v>PROS</v>
          </cell>
          <cell r="D32">
            <v>46.027999999999999</v>
          </cell>
          <cell r="E32">
            <v>61.497</v>
          </cell>
          <cell r="F32">
            <v>76.8</v>
          </cell>
          <cell r="G32">
            <v>94</v>
          </cell>
          <cell r="H32">
            <v>-17.200000000000003</v>
          </cell>
          <cell r="I32">
            <v>0</v>
          </cell>
          <cell r="J32">
            <v>43.302999999999997</v>
          </cell>
          <cell r="K32">
            <v>55.826000000000001</v>
          </cell>
          <cell r="L32">
            <v>70.120999999999995</v>
          </cell>
          <cell r="N32">
            <v>0</v>
          </cell>
          <cell r="O32">
            <v>16.46</v>
          </cell>
          <cell r="P32">
            <v>19.2</v>
          </cell>
          <cell r="Q32">
            <v>23.274000000000001</v>
          </cell>
          <cell r="S32">
            <v>0</v>
          </cell>
          <cell r="T32">
            <v>14.625</v>
          </cell>
          <cell r="U32">
            <v>16.128</v>
          </cell>
          <cell r="V32">
            <v>20.233000000000001</v>
          </cell>
          <cell r="X32">
            <v>0</v>
          </cell>
          <cell r="Y32">
            <v>1.026</v>
          </cell>
          <cell r="Z32">
            <v>5.0060000000000002</v>
          </cell>
          <cell r="AA32">
            <v>6.58</v>
          </cell>
          <cell r="AC32">
            <v>0</v>
          </cell>
          <cell r="AD32">
            <v>15.651</v>
          </cell>
          <cell r="AE32">
            <v>21.134</v>
          </cell>
          <cell r="AF32">
            <v>26.813000000000002</v>
          </cell>
          <cell r="AH32">
            <v>0</v>
          </cell>
          <cell r="AI32">
            <v>12.425000000000001</v>
          </cell>
          <cell r="AJ32">
            <v>17.280999999999999</v>
          </cell>
          <cell r="AK32">
            <v>22.122</v>
          </cell>
          <cell r="AM32">
            <v>0</v>
          </cell>
          <cell r="AN32">
            <v>11.192</v>
          </cell>
          <cell r="AO32">
            <v>15.49</v>
          </cell>
          <cell r="AP32">
            <v>20.033999999999999</v>
          </cell>
          <cell r="AR32">
            <v>0</v>
          </cell>
          <cell r="AS32">
            <v>9.7940000000000005</v>
          </cell>
          <cell r="AT32">
            <v>12.593</v>
          </cell>
          <cell r="AU32">
            <v>16.123000000000001</v>
          </cell>
          <cell r="AW32">
            <v>0.3360780394542453</v>
          </cell>
          <cell r="AX32">
            <v>0.24884140689789747</v>
          </cell>
          <cell r="AY32">
            <v>0.22395833333333348</v>
          </cell>
          <cell r="BA32">
            <v>0.3360780394542453</v>
          </cell>
          <cell r="BC32">
            <v>-0.18297872340425536</v>
          </cell>
          <cell r="BD32">
            <v>0</v>
          </cell>
          <cell r="BE32">
            <v>0.70414816982942252</v>
          </cell>
          <cell r="BF32">
            <v>0.72690104166666669</v>
          </cell>
          <cell r="BG32">
            <v>0.74596808510638291</v>
          </cell>
          <cell r="BI32">
            <v>0</v>
          </cell>
          <cell r="BJ32">
            <v>0.26765533278046083</v>
          </cell>
          <cell r="BK32">
            <v>0.25</v>
          </cell>
          <cell r="BL32">
            <v>0.24759574468085108</v>
          </cell>
          <cell r="BN32">
            <v>0</v>
          </cell>
          <cell r="BO32">
            <v>0.23781647885262697</v>
          </cell>
          <cell r="BP32">
            <v>0.21000000000000002</v>
          </cell>
          <cell r="BQ32">
            <v>0.21524468085106382</v>
          </cell>
          <cell r="BS32">
            <v>0</v>
          </cell>
          <cell r="BT32">
            <v>1.6683740670276601E-2</v>
          </cell>
          <cell r="BU32">
            <v>6.518229166666667E-2</v>
          </cell>
          <cell r="BV32">
            <v>7.0000000000000007E-2</v>
          </cell>
          <cell r="BX32">
            <v>0</v>
          </cell>
          <cell r="BY32">
            <v>0.25450021952290353</v>
          </cell>
          <cell r="BZ32">
            <v>0.27518229166666669</v>
          </cell>
          <cell r="CA32">
            <v>0.28524468085106386</v>
          </cell>
          <cell r="CC32">
            <v>0</v>
          </cell>
          <cell r="CD32">
            <v>0.20204237605086428</v>
          </cell>
          <cell r="CE32">
            <v>0.22501302083333333</v>
          </cell>
          <cell r="CF32">
            <v>0.23534042553191489</v>
          </cell>
          <cell r="CH32">
            <v>0</v>
          </cell>
          <cell r="CI32">
            <v>0.18199261752605819</v>
          </cell>
          <cell r="CJ32">
            <v>0.18199261752605819</v>
          </cell>
          <cell r="CK32">
            <v>0.20169270833333333</v>
          </cell>
          <cell r="CL32">
            <v>0.21312765957446808</v>
          </cell>
          <cell r="CN32">
            <v>0.20204237605086428</v>
          </cell>
          <cell r="CO32">
            <v>0.22501302083333333</v>
          </cell>
          <cell r="CP32">
            <v>0.23534042553191489</v>
          </cell>
          <cell r="CR32">
            <v>0</v>
          </cell>
          <cell r="CS32">
            <v>0.15925980129111991</v>
          </cell>
          <cell r="CT32">
            <v>0.15925980129111991</v>
          </cell>
          <cell r="CU32">
            <v>0.16397135416666667</v>
          </cell>
          <cell r="CV32">
            <v>0.1715212765957447</v>
          </cell>
        </row>
        <row r="34">
          <cell r="AV34" t="str">
            <v>Mean:</v>
          </cell>
          <cell r="AW34">
            <v>0.47351858191284885</v>
          </cell>
          <cell r="AX34">
            <v>0.33472975712143133</v>
          </cell>
          <cell r="AY34">
            <v>0.2684095234582447</v>
          </cell>
          <cell r="BA34">
            <v>0.52005700417178502</v>
          </cell>
          <cell r="BC34" t="str">
            <v>NA</v>
          </cell>
          <cell r="BD34">
            <v>0</v>
          </cell>
          <cell r="BE34">
            <v>0.71042348576890679</v>
          </cell>
          <cell r="BF34">
            <v>0.72585532816086384</v>
          </cell>
          <cell r="BG34">
            <v>0.71330932692693694</v>
          </cell>
          <cell r="BI34">
            <v>0</v>
          </cell>
          <cell r="BJ34">
            <v>0.15002605732391958</v>
          </cell>
          <cell r="BK34">
            <v>0.14220189214639636</v>
          </cell>
          <cell r="BL34">
            <v>0.12209545471065145</v>
          </cell>
          <cell r="BN34">
            <v>0</v>
          </cell>
          <cell r="BO34">
            <v>0.35154304037511502</v>
          </cell>
          <cell r="BP34">
            <v>0.33857160902415701</v>
          </cell>
          <cell r="BQ34">
            <v>0.32569487168228695</v>
          </cell>
          <cell r="BS34">
            <v>0</v>
          </cell>
          <cell r="BT34">
            <v>0.12316807129890917</v>
          </cell>
          <cell r="BU34">
            <v>0.127153858134327</v>
          </cell>
          <cell r="BV34">
            <v>0.10615832491735204</v>
          </cell>
          <cell r="BX34">
            <v>0</v>
          </cell>
          <cell r="BY34">
            <v>0.42542879387725546</v>
          </cell>
          <cell r="BZ34">
            <v>0.41633611470727205</v>
          </cell>
          <cell r="CA34">
            <v>0.30515406905092213</v>
          </cell>
          <cell r="CC34">
            <v>0</v>
          </cell>
          <cell r="CD34">
            <v>0.1815881236403801</v>
          </cell>
          <cell r="CE34">
            <v>0.20865038280383488</v>
          </cell>
          <cell r="CF34">
            <v>0.26249662085432729</v>
          </cell>
          <cell r="CH34">
            <v>0</v>
          </cell>
          <cell r="CI34">
            <v>0.12918843764691418</v>
          </cell>
          <cell r="CJ34">
            <v>0.12918843764691418</v>
          </cell>
          <cell r="CK34">
            <v>0.16160274192824101</v>
          </cell>
          <cell r="CL34">
            <v>0.19803832299824722</v>
          </cell>
          <cell r="CN34">
            <v>0.1815881236403801</v>
          </cell>
          <cell r="CO34">
            <v>0.20865038280383488</v>
          </cell>
          <cell r="CP34">
            <v>0.26249662085432729</v>
          </cell>
          <cell r="CR34">
            <v>0</v>
          </cell>
          <cell r="CS34">
            <v>0.12214516933376676</v>
          </cell>
          <cell r="CT34">
            <v>0.12214516933376676</v>
          </cell>
          <cell r="CU34">
            <v>0.1483073177399549</v>
          </cell>
          <cell r="CV34">
            <v>0.14928207253730205</v>
          </cell>
        </row>
        <row r="35">
          <cell r="AV35" t="str">
            <v>Median:</v>
          </cell>
          <cell r="AW35">
            <v>0.42702340805395744</v>
          </cell>
          <cell r="AX35">
            <v>0.30198019801980203</v>
          </cell>
          <cell r="AY35">
            <v>0.25079682918232205</v>
          </cell>
          <cell r="BA35">
            <v>0.50241272060992803</v>
          </cell>
          <cell r="BC35" t="str">
            <v>NA</v>
          </cell>
          <cell r="BD35">
            <v>0</v>
          </cell>
          <cell r="BE35">
            <v>0.70414816982942252</v>
          </cell>
          <cell r="BF35">
            <v>0.72690104166666669</v>
          </cell>
          <cell r="BG35">
            <v>0.74596808510638291</v>
          </cell>
          <cell r="BI35">
            <v>0</v>
          </cell>
          <cell r="BJ35">
            <v>9.8204053109713502E-2</v>
          </cell>
          <cell r="BK35">
            <v>9.6724444444444446E-2</v>
          </cell>
          <cell r="BL35">
            <v>8.5627906976744189E-2</v>
          </cell>
          <cell r="BN35">
            <v>0</v>
          </cell>
          <cell r="BO35">
            <v>0.35630589022757697</v>
          </cell>
          <cell r="BP35">
            <v>0.34887055555555557</v>
          </cell>
          <cell r="BQ35">
            <v>0.32515985576923079</v>
          </cell>
          <cell r="BS35">
            <v>0</v>
          </cell>
          <cell r="BT35">
            <v>0.13184693021862834</v>
          </cell>
          <cell r="BU35">
            <v>0.11772937669376693</v>
          </cell>
          <cell r="BV35">
            <v>9.9632889150943399E-2</v>
          </cell>
          <cell r="BX35">
            <v>0</v>
          </cell>
          <cell r="BY35">
            <v>0.48860240963855422</v>
          </cell>
          <cell r="BZ35">
            <v>0.48826999999999998</v>
          </cell>
          <cell r="CA35">
            <v>0.36020359042553196</v>
          </cell>
          <cell r="CC35">
            <v>0</v>
          </cell>
          <cell r="CD35">
            <v>0.15909920241880829</v>
          </cell>
          <cell r="CE35">
            <v>0.1982937062937063</v>
          </cell>
          <cell r="CF35">
            <v>0.26001209310783779</v>
          </cell>
          <cell r="CH35">
            <v>0</v>
          </cell>
          <cell r="CI35">
            <v>0.13221686746987951</v>
          </cell>
          <cell r="CJ35">
            <v>0.13221686746987951</v>
          </cell>
          <cell r="CK35">
            <v>0.16079999999999997</v>
          </cell>
          <cell r="CL35">
            <v>0.19235263989679086</v>
          </cell>
          <cell r="CN35">
            <v>0.15909920241880829</v>
          </cell>
          <cell r="CO35">
            <v>0.1982937062937063</v>
          </cell>
          <cell r="CP35">
            <v>0.26001209310783779</v>
          </cell>
          <cell r="CR35">
            <v>0</v>
          </cell>
          <cell r="CS35">
            <v>0.14061445783132528</v>
          </cell>
          <cell r="CT35">
            <v>0.14061445783132528</v>
          </cell>
          <cell r="CU35">
            <v>0.16397135416666667</v>
          </cell>
          <cell r="CV35">
            <v>0.13565811965811966</v>
          </cell>
        </row>
        <row r="38">
          <cell r="B38" t="str">
            <v>Note:  Projections based on Wall Street analyst research unless otherwise noted.</v>
          </cell>
        </row>
        <row r="39">
          <cell r="B39" t="str">
            <v>(1)  Revenue CAGR represents compound annual growth rate of revenue from calendar year prior to IPO to CY07.</v>
          </cell>
        </row>
        <row r="40">
          <cell r="B40" t="str">
            <v>(2)  EBITDA, EBIT and net margins are normalized (adjusted for amortization of intangibles and other intangibles and one-time items).</v>
          </cell>
        </row>
      </sheetData>
      <sheetData sheetId="4" refreshError="1"/>
      <sheetData sheetId="5" refreshError="1"/>
      <sheetData sheetId="6" refreshError="1"/>
      <sheetData sheetId="7">
        <row r="5">
          <cell r="F5" t="str">
            <v>TLEO</v>
          </cell>
        </row>
        <row r="9">
          <cell r="C9" t="str">
            <v>($ in millions)</v>
          </cell>
        </row>
        <row r="10">
          <cell r="E10" t="str">
            <v>Texas</v>
          </cell>
          <cell r="M10" t="str">
            <v>Texas proposal</v>
          </cell>
          <cell r="Q10" t="str">
            <v>Reference range</v>
          </cell>
        </row>
        <row r="12">
          <cell r="A12">
            <v>44</v>
          </cell>
          <cell r="C12" t="str">
            <v>Enterprise value</v>
          </cell>
          <cell r="F12">
            <v>577.14123718000008</v>
          </cell>
          <cell r="M12">
            <v>90</v>
          </cell>
          <cell r="N12" t="str">
            <v>-</v>
          </cell>
          <cell r="O12">
            <v>125</v>
          </cell>
          <cell r="Q12">
            <v>175</v>
          </cell>
          <cell r="R12" t="str">
            <v>-</v>
          </cell>
          <cell r="S12">
            <v>200</v>
          </cell>
        </row>
        <row r="14">
          <cell r="H14" t="str">
            <v>Comps median</v>
          </cell>
          <cell r="K14" t="str">
            <v>Virginia metrics</v>
          </cell>
        </row>
        <row r="15">
          <cell r="C15" t="str">
            <v>EV / Revenue</v>
          </cell>
          <cell r="H15" t="str">
            <v>Core</v>
          </cell>
          <cell r="I15" t="str">
            <v>SaaS</v>
          </cell>
        </row>
        <row r="16">
          <cell r="C16" t="str">
            <v>LTM</v>
          </cell>
          <cell r="E16">
            <v>118.19499999999999</v>
          </cell>
          <cell r="F16">
            <v>4.8829581384999372</v>
          </cell>
          <cell r="K16">
            <v>46.863999999999997</v>
          </cell>
          <cell r="M16">
            <v>1.9204506657562308</v>
          </cell>
          <cell r="O16">
            <v>2.6672925913280987</v>
          </cell>
          <cell r="Q16">
            <v>3.7342096278593377</v>
          </cell>
          <cell r="S16">
            <v>4.2676681461249579</v>
          </cell>
        </row>
        <row r="17">
          <cell r="C17" t="str">
            <v>NTM</v>
          </cell>
          <cell r="E17">
            <v>148.82900000000001</v>
          </cell>
          <cell r="F17">
            <v>3.8778815767088406</v>
          </cell>
          <cell r="K17">
            <v>57.354999999999997</v>
          </cell>
          <cell r="M17">
            <v>1.5691744398919014</v>
          </cell>
          <cell r="O17">
            <v>2.1794089442943076</v>
          </cell>
          <cell r="Q17">
            <v>3.0511725220120307</v>
          </cell>
          <cell r="S17">
            <v>3.4870543108708918</v>
          </cell>
        </row>
        <row r="18">
          <cell r="A18">
            <v>127</v>
          </cell>
          <cell r="C18" t="str">
            <v>CY07</v>
          </cell>
          <cell r="E18">
            <v>127.41500000000001</v>
          </cell>
          <cell r="F18">
            <v>4.5296176837891933</v>
          </cell>
          <cell r="H18">
            <v>5.0441596265744879</v>
          </cell>
          <cell r="I18">
            <v>7.6392473723453911</v>
          </cell>
          <cell r="K18">
            <v>49.656999999999996</v>
          </cell>
          <cell r="M18">
            <v>1.8124332923857664</v>
          </cell>
          <cell r="O18">
            <v>2.5172684616468981</v>
          </cell>
          <cell r="Q18">
            <v>3.5241758463056572</v>
          </cell>
          <cell r="S18">
            <v>4.0276295386350363</v>
          </cell>
        </row>
        <row r="19">
          <cell r="A19">
            <v>128</v>
          </cell>
          <cell r="C19" t="str">
            <v>CY08</v>
          </cell>
          <cell r="E19">
            <v>159</v>
          </cell>
          <cell r="F19">
            <v>3.6298191017610066</v>
          </cell>
          <cell r="H19">
            <v>3.9050228628270034</v>
          </cell>
          <cell r="I19">
            <v>5.5946704293482119</v>
          </cell>
          <cell r="K19">
            <v>61.13</v>
          </cell>
          <cell r="M19">
            <v>1.4722722067724521</v>
          </cell>
          <cell r="O19">
            <v>2.0448225094061834</v>
          </cell>
          <cell r="Q19">
            <v>2.8627515131686567</v>
          </cell>
          <cell r="S19">
            <v>3.2717160150498934</v>
          </cell>
        </row>
        <row r="20">
          <cell r="A20">
            <v>129</v>
          </cell>
          <cell r="C20" t="str">
            <v>CY09</v>
          </cell>
          <cell r="E20">
            <v>195</v>
          </cell>
          <cell r="F20">
            <v>2.9596986522051285</v>
          </cell>
          <cell r="H20">
            <v>3.2055953422222228</v>
          </cell>
          <cell r="I20">
            <v>4.4025230637234047</v>
          </cell>
          <cell r="K20">
            <v>79.099999999999994</v>
          </cell>
          <cell r="M20">
            <v>1.1378002528445008</v>
          </cell>
          <cell r="O20">
            <v>1.5802781289506955</v>
          </cell>
          <cell r="Q20">
            <v>2.2123893805309738</v>
          </cell>
          <cell r="S20">
            <v>2.5284450063211126</v>
          </cell>
        </row>
        <row r="22">
          <cell r="C22" t="str">
            <v>EV / Subscription revenue</v>
          </cell>
        </row>
        <row r="23">
          <cell r="C23" t="str">
            <v>LTM</v>
          </cell>
          <cell r="E23">
            <v>97.429000000000002</v>
          </cell>
          <cell r="F23">
            <v>5.9237109811247173</v>
          </cell>
          <cell r="K23">
            <v>31.495000000000001</v>
          </cell>
          <cell r="M23">
            <v>2.8575964438799808</v>
          </cell>
          <cell r="O23">
            <v>3.9688839498333066</v>
          </cell>
          <cell r="Q23">
            <v>5.5564375297666295</v>
          </cell>
          <cell r="S23">
            <v>6.3502143197332908</v>
          </cell>
        </row>
        <row r="24">
          <cell r="C24" t="str">
            <v>NTM</v>
          </cell>
          <cell r="E24">
            <v>125.006</v>
          </cell>
          <cell r="F24">
            <v>4.6169082858422801</v>
          </cell>
          <cell r="K24">
            <v>41.88</v>
          </cell>
          <cell r="M24">
            <v>2.1489971346704868</v>
          </cell>
          <cell r="O24">
            <v>2.9847182425978986</v>
          </cell>
          <cell r="Q24">
            <v>4.1786055396370578</v>
          </cell>
          <cell r="S24">
            <v>4.7755491881566376</v>
          </cell>
        </row>
        <row r="25">
          <cell r="A25">
            <v>313</v>
          </cell>
          <cell r="C25" t="str">
            <v>CY07</v>
          </cell>
          <cell r="E25">
            <v>104.681</v>
          </cell>
          <cell r="F25">
            <v>5.5133332427088018</v>
          </cell>
          <cell r="K25">
            <v>33.982999999999997</v>
          </cell>
          <cell r="M25">
            <v>2.6483830150369303</v>
          </cell>
          <cell r="O25">
            <v>3.6783097431068477</v>
          </cell>
          <cell r="Q25">
            <v>5.1496336403495873</v>
          </cell>
          <cell r="S25">
            <v>5.8852955889709566</v>
          </cell>
        </row>
        <row r="26">
          <cell r="A26">
            <v>317</v>
          </cell>
          <cell r="C26" t="str">
            <v>CY08</v>
          </cell>
          <cell r="E26">
            <v>132.13399999999999</v>
          </cell>
          <cell r="F26">
            <v>4.3678480722599797</v>
          </cell>
          <cell r="K26">
            <v>45.48</v>
          </cell>
          <cell r="M26">
            <v>1.9788918205804751</v>
          </cell>
          <cell r="O26">
            <v>2.7484608619173265</v>
          </cell>
          <cell r="Q26">
            <v>3.8478452066842572</v>
          </cell>
          <cell r="S26">
            <v>4.3975373790677228</v>
          </cell>
        </row>
        <row r="27">
          <cell r="C27" t="str">
            <v>CY09</v>
          </cell>
          <cell r="E27">
            <v>159.20500000000001</v>
          </cell>
          <cell r="F27">
            <v>3.6251451724506141</v>
          </cell>
          <cell r="K27">
            <v>62.5</v>
          </cell>
          <cell r="M27">
            <v>1.44</v>
          </cell>
          <cell r="O27">
            <v>2</v>
          </cell>
          <cell r="Q27">
            <v>2.8</v>
          </cell>
          <cell r="S27">
            <v>3.2</v>
          </cell>
        </row>
        <row r="29">
          <cell r="C29" t="str">
            <v>EV / EBITDA</v>
          </cell>
        </row>
        <row r="30">
          <cell r="C30" t="str">
            <v>LTM</v>
          </cell>
          <cell r="E30">
            <v>14.337999999999999</v>
          </cell>
          <cell r="F30">
            <v>40.25256222485703</v>
          </cell>
          <cell r="K30">
            <v>0.79119999999999979</v>
          </cell>
          <cell r="M30">
            <v>113.75126390293228</v>
          </cell>
          <cell r="O30">
            <v>157.98786653185039</v>
          </cell>
          <cell r="Q30">
            <v>221.18301314459055</v>
          </cell>
          <cell r="S30">
            <v>252.78058645096064</v>
          </cell>
        </row>
        <row r="31">
          <cell r="C31" t="str">
            <v>NTM</v>
          </cell>
          <cell r="E31">
            <v>19.284000000000002</v>
          </cell>
          <cell r="F31">
            <v>29.928502239162</v>
          </cell>
          <cell r="K31">
            <v>4.93</v>
          </cell>
          <cell r="M31">
            <v>18.255578093306291</v>
          </cell>
          <cell r="O31">
            <v>25.354969574036513</v>
          </cell>
          <cell r="Q31">
            <v>35.496957403651116</v>
          </cell>
          <cell r="S31">
            <v>40.56795131845842</v>
          </cell>
        </row>
        <row r="32">
          <cell r="A32">
            <v>184</v>
          </cell>
          <cell r="C32" t="str">
            <v>CY07</v>
          </cell>
          <cell r="E32">
            <v>17.66</v>
          </cell>
          <cell r="F32">
            <v>32.680704257078148</v>
          </cell>
          <cell r="H32">
            <v>32.680704257078148</v>
          </cell>
          <cell r="I32">
            <v>33.30681432515091</v>
          </cell>
          <cell r="K32">
            <v>3.1272000000000006</v>
          </cell>
          <cell r="M32">
            <v>28.77973906369915</v>
          </cell>
          <cell r="O32">
            <v>39.97185981069326</v>
          </cell>
          <cell r="Q32">
            <v>55.960603734970569</v>
          </cell>
          <cell r="S32">
            <v>63.954975697109219</v>
          </cell>
        </row>
        <row r="33">
          <cell r="A33">
            <v>185</v>
          </cell>
          <cell r="C33" t="str">
            <v>CY08</v>
          </cell>
          <cell r="E33">
            <v>32.493000000000002</v>
          </cell>
          <cell r="F33">
            <v>17.762017578555383</v>
          </cell>
          <cell r="H33">
            <v>20.556451186521372</v>
          </cell>
          <cell r="I33">
            <v>29.513764022471147</v>
          </cell>
          <cell r="K33">
            <v>6.1740000000000004</v>
          </cell>
          <cell r="M33">
            <v>14.577259475218659</v>
          </cell>
          <cell r="O33">
            <v>20.24619371558147</v>
          </cell>
          <cell r="Q33">
            <v>28.344671201814059</v>
          </cell>
          <cell r="S33">
            <v>32.39390994493035</v>
          </cell>
        </row>
        <row r="34">
          <cell r="A34">
            <v>186</v>
          </cell>
          <cell r="C34" t="str">
            <v>CY09</v>
          </cell>
          <cell r="E34">
            <v>49.370000000000005</v>
          </cell>
          <cell r="F34">
            <v>11.690120258861658</v>
          </cell>
          <cell r="H34">
            <v>18.738308298773109</v>
          </cell>
          <cell r="I34">
            <v>18.707041315884641</v>
          </cell>
          <cell r="K34">
            <v>13.968</v>
          </cell>
          <cell r="M34">
            <v>6.4432989690721651</v>
          </cell>
          <cell r="O34">
            <v>8.9490263459335626</v>
          </cell>
          <cell r="Q34">
            <v>12.528636884306987</v>
          </cell>
          <cell r="S34">
            <v>14.318442153493701</v>
          </cell>
        </row>
        <row r="38">
          <cell r="C38" t="str">
            <v>Source: Virginia Management and Wall Street research</v>
          </cell>
        </row>
      </sheetData>
      <sheetData sheetId="8" refreshError="1"/>
      <sheetData sheetId="9" refreshError="1"/>
      <sheetData sheetId="1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E1">
            <v>285</v>
          </cell>
          <cell r="AF1">
            <v>286</v>
          </cell>
          <cell r="AG1">
            <v>287</v>
          </cell>
          <cell r="AM1">
            <v>94</v>
          </cell>
          <cell r="AN1">
            <v>116</v>
          </cell>
          <cell r="AO1">
            <v>117</v>
          </cell>
          <cell r="AP1">
            <v>118</v>
          </cell>
          <cell r="AQ1">
            <v>119</v>
          </cell>
          <cell r="AY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B6" t="str">
            <v xml:space="preserve">Enterprise value / </v>
          </cell>
          <cell r="AI6" t="str">
            <v xml:space="preserve">Enterprise value / </v>
          </cell>
          <cell r="AU6" t="str">
            <v>Price /</v>
          </cell>
          <cell r="AY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B7" t="str">
            <v>EBITDA(4)</v>
          </cell>
          <cell r="AE7" t="str">
            <v>FCF</v>
          </cell>
          <cell r="AI7" t="str">
            <v>uFCF</v>
          </cell>
          <cell r="AM7" t="str">
            <v>Earnings (EPS) (3)</v>
          </cell>
          <cell r="AU7" t="str">
            <v>earnings (4)</v>
          </cell>
          <cell r="AY7" t="str">
            <v>EPS growth</v>
          </cell>
          <cell r="BB7" t="str">
            <v>PEG ratio (4)</v>
          </cell>
          <cell r="BF7" t="str">
            <v>Price performance</v>
          </cell>
          <cell r="BK7" t="str">
            <v>YTD</v>
          </cell>
          <cell r="BL7" t="str">
            <v>LTM</v>
          </cell>
          <cell r="BM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B8" t="str">
            <v>CY 07</v>
          </cell>
          <cell r="AC8" t="str">
            <v>CY 08</v>
          </cell>
          <cell r="AE8" t="str">
            <v>CY 07</v>
          </cell>
          <cell r="AF8" t="str">
            <v>CY 08</v>
          </cell>
          <cell r="AG8" t="str">
            <v>CY 09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06</v>
          </cell>
          <cell r="AO8" t="str">
            <v>CY 07</v>
          </cell>
          <cell r="AP8" t="str">
            <v>CY 08</v>
          </cell>
          <cell r="AQ8" t="str">
            <v>CY 09</v>
          </cell>
          <cell r="AS8" t="str">
            <v>LTM</v>
          </cell>
          <cell r="AT8" t="str">
            <v>CY 06</v>
          </cell>
          <cell r="AU8" t="str">
            <v>CY 07</v>
          </cell>
          <cell r="AV8" t="str">
            <v>CY 08</v>
          </cell>
          <cell r="AW8" t="str">
            <v>CY 09</v>
          </cell>
          <cell r="AY8" t="str">
            <v>rate (3)</v>
          </cell>
          <cell r="BA8" t="str">
            <v>CY 06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YTD</v>
          </cell>
          <cell r="BG8" t="str">
            <v>LTM</v>
          </cell>
          <cell r="BH8" t="str">
            <v>Last week</v>
          </cell>
          <cell r="BK8">
            <v>38718</v>
          </cell>
          <cell r="BL8">
            <v>39047</v>
          </cell>
          <cell r="BM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B11" t="str">
            <v>NM</v>
          </cell>
          <cell r="AC11">
            <v>30.66225407216422</v>
          </cell>
          <cell r="AE11">
            <v>17.835999999999999</v>
          </cell>
          <cell r="AF11">
            <v>30.254000000000001</v>
          </cell>
          <cell r="AG11">
            <v>40.130000000000003</v>
          </cell>
          <cell r="AI11" t="str">
            <v>NM</v>
          </cell>
          <cell r="AJ11" t="str">
            <v>NM</v>
          </cell>
          <cell r="AK11">
            <v>41.266633805631685</v>
          </cell>
          <cell r="AM11" t="str">
            <v>NA</v>
          </cell>
          <cell r="AN11">
            <v>0.3075</v>
          </cell>
          <cell r="AO11">
            <v>0.33</v>
          </cell>
          <cell r="AP11">
            <v>0.53499999999999992</v>
          </cell>
          <cell r="AQ11">
            <v>0.76249999999999996</v>
          </cell>
          <cell r="AS11" t="str">
            <v>NA</v>
          </cell>
          <cell r="AT11" t="str">
            <v>NM</v>
          </cell>
          <cell r="AU11" t="str">
            <v>NM</v>
          </cell>
          <cell r="AV11">
            <v>62.672897196261694</v>
          </cell>
          <cell r="AW11">
            <v>43.973770491803286</v>
          </cell>
          <cell r="AY11">
            <v>0.28285720000000003</v>
          </cell>
          <cell r="BA11" t="str">
            <v>NM</v>
          </cell>
          <cell r="BB11" t="str">
            <v>NM</v>
          </cell>
          <cell r="BC11">
            <v>2.2157080391187383</v>
          </cell>
          <cell r="BD11">
            <v>1.5546279356439674</v>
          </cell>
          <cell r="BF11">
            <v>1.6012412723041116</v>
          </cell>
          <cell r="BG11">
            <v>1.0800248138957818</v>
          </cell>
          <cell r="BH11">
            <v>2.3504273504273643E-2</v>
          </cell>
          <cell r="BK11">
            <v>12.89</v>
          </cell>
          <cell r="BL11">
            <v>16.12</v>
          </cell>
          <cell r="BM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B12">
            <v>35.430211190524808</v>
          </cell>
          <cell r="AC12">
            <v>23.350884794487357</v>
          </cell>
          <cell r="AE12">
            <v>16.123999999999999</v>
          </cell>
          <cell r="AF12">
            <v>24.216999999999999</v>
          </cell>
          <cell r="AG12">
            <v>29.274000000000001</v>
          </cell>
          <cell r="AI12" t="str">
            <v>NM</v>
          </cell>
          <cell r="AJ12">
            <v>35.822303381921792</v>
          </cell>
          <cell r="AK12">
            <v>29.63410265081642</v>
          </cell>
          <cell r="AM12" t="str">
            <v>NA</v>
          </cell>
          <cell r="AN12">
            <v>0.39122340425531915</v>
          </cell>
          <cell r="AO12">
            <v>0.68550750859417398</v>
          </cell>
          <cell r="AP12">
            <v>0.68318518518518523</v>
          </cell>
          <cell r="AQ12">
            <v>0.84916363636363634</v>
          </cell>
          <cell r="AS12" t="str">
            <v>NA</v>
          </cell>
          <cell r="AT12">
            <v>80.516655336505778</v>
          </cell>
          <cell r="AU12">
            <v>45.951356630067572</v>
          </cell>
          <cell r="AV12">
            <v>46.107557193971587</v>
          </cell>
          <cell r="AW12">
            <v>37.095323741007192</v>
          </cell>
          <cell r="AY12">
            <v>0.22800000000000001</v>
          </cell>
          <cell r="BA12">
            <v>3.5314322516011307</v>
          </cell>
          <cell r="BB12">
            <v>2.0154103785117354</v>
          </cell>
          <cell r="BC12">
            <v>2.0222612804373501</v>
          </cell>
          <cell r="BD12">
            <v>1.6269878833775084</v>
          </cell>
          <cell r="BF12">
            <v>0.65180912427897209</v>
          </cell>
          <cell r="BG12">
            <v>0.29151291512915134</v>
          </cell>
          <cell r="BH12">
            <v>-4.9773755656108531E-2</v>
          </cell>
          <cell r="BK12">
            <v>19.07</v>
          </cell>
          <cell r="BL12">
            <v>24.39</v>
          </cell>
          <cell r="BM12">
            <v>33.15</v>
          </cell>
        </row>
        <row r="13">
          <cell r="A13" t="str">
            <v>KNXA</v>
          </cell>
          <cell r="B13" t="str">
            <v>Kenexa</v>
          </cell>
          <cell r="D13">
            <v>17.79</v>
          </cell>
          <cell r="E13">
            <v>462.28479666999999</v>
          </cell>
          <cell r="F13">
            <v>108.53999999999999</v>
          </cell>
          <cell r="G13">
            <v>0.67499999999999993</v>
          </cell>
          <cell r="H13">
            <v>107.86499999999999</v>
          </cell>
          <cell r="I13">
            <v>354.41979666999998</v>
          </cell>
          <cell r="J13">
            <v>0</v>
          </cell>
          <cell r="K13">
            <v>112.10599999999999</v>
          </cell>
          <cell r="L13">
            <v>192</v>
          </cell>
          <cell r="M13">
            <v>233</v>
          </cell>
          <cell r="N13">
            <v>275</v>
          </cell>
          <cell r="P13" t="str">
            <v>NM</v>
          </cell>
          <cell r="Q13">
            <v>3.1614703643872764</v>
          </cell>
          <cell r="R13">
            <v>1.8459364409895833</v>
          </cell>
          <cell r="S13">
            <v>1.5211150071673818</v>
          </cell>
          <cell r="T13">
            <v>1.2887992606181817</v>
          </cell>
          <cell r="V13">
            <v>0.21354166666666674</v>
          </cell>
          <cell r="W13">
            <v>0.1802575107296136</v>
          </cell>
          <cell r="X13">
            <v>25.841000000000001</v>
          </cell>
          <cell r="Y13">
            <v>47.189</v>
          </cell>
          <cell r="Z13">
            <v>58.115000000000002</v>
          </cell>
          <cell r="AB13">
            <v>7.5106443592786452</v>
          </cell>
          <cell r="AC13">
            <v>6.0985941094381824</v>
          </cell>
          <cell r="AE13">
            <v>28.276</v>
          </cell>
          <cell r="AF13">
            <v>36.834000000000003</v>
          </cell>
          <cell r="AG13">
            <v>44.939</v>
          </cell>
          <cell r="AI13">
            <v>12.534297519804781</v>
          </cell>
          <cell r="AJ13">
            <v>9.6220827678232048</v>
          </cell>
          <cell r="AK13">
            <v>7.8866863230156428</v>
          </cell>
          <cell r="AM13" t="str">
            <v>NA</v>
          </cell>
          <cell r="AN13">
            <v>0.96080544804272205</v>
          </cell>
          <cell r="AO13">
            <v>1.2</v>
          </cell>
          <cell r="AP13">
            <v>1.48</v>
          </cell>
          <cell r="AQ13">
            <v>1.8</v>
          </cell>
          <cell r="AS13" t="str">
            <v>NA</v>
          </cell>
          <cell r="AT13">
            <v>18.515715159859262</v>
          </cell>
          <cell r="AU13">
            <v>14.824999999999999</v>
          </cell>
          <cell r="AV13">
            <v>12.02027027027027</v>
          </cell>
          <cell r="AW13">
            <v>9.8833333333333329</v>
          </cell>
          <cell r="AY13">
            <v>0.21833330000000001</v>
          </cell>
          <cell r="BA13">
            <v>0.84804815206197415</v>
          </cell>
          <cell r="BB13">
            <v>0.6790077372530896</v>
          </cell>
          <cell r="BC13">
            <v>0.55054681398899163</v>
          </cell>
          <cell r="BD13">
            <v>0.45267182483539309</v>
          </cell>
          <cell r="BF13">
            <v>-0.15687203791469206</v>
          </cell>
          <cell r="BG13">
            <v>-0.43307839388145319</v>
          </cell>
          <cell r="BH13">
            <v>1.7734553775743622E-2</v>
          </cell>
          <cell r="BK13">
            <v>21.1</v>
          </cell>
          <cell r="BL13">
            <v>31.38</v>
          </cell>
          <cell r="BM13">
            <v>17.48</v>
          </cell>
        </row>
        <row r="14">
          <cell r="A14" t="str">
            <v>TLEO</v>
          </cell>
          <cell r="B14" t="str">
            <v>Texas</v>
          </cell>
          <cell r="D14">
            <v>24.07</v>
          </cell>
          <cell r="E14">
            <v>655.71823718000007</v>
          </cell>
          <cell r="F14">
            <v>78.667000000000002</v>
          </cell>
          <cell r="G14">
            <v>9.0000000000000011E-2</v>
          </cell>
          <cell r="H14">
            <v>78.576999999999998</v>
          </cell>
          <cell r="I14">
            <v>577.14123718000008</v>
          </cell>
          <cell r="J14">
            <v>0</v>
          </cell>
          <cell r="K14">
            <v>97.043000000000006</v>
          </cell>
          <cell r="L14">
            <v>127.41500000000001</v>
          </cell>
          <cell r="M14">
            <v>159</v>
          </cell>
          <cell r="N14">
            <v>195</v>
          </cell>
          <cell r="P14" t="str">
            <v>NM</v>
          </cell>
          <cell r="Q14">
            <v>5.9472732415527139</v>
          </cell>
          <cell r="R14">
            <v>4.5296176837891933</v>
          </cell>
          <cell r="S14">
            <v>3.6298191017610066</v>
          </cell>
          <cell r="T14">
            <v>2.9596986522051285</v>
          </cell>
          <cell r="V14">
            <v>0.24789075069654287</v>
          </cell>
          <cell r="W14">
            <v>0.22641509433962259</v>
          </cell>
          <cell r="X14">
            <v>5.0169999999999995</v>
          </cell>
          <cell r="Y14">
            <v>17.66</v>
          </cell>
          <cell r="Z14">
            <v>32.493000000000002</v>
          </cell>
          <cell r="AB14">
            <v>32.680704257078148</v>
          </cell>
          <cell r="AC14">
            <v>17.762017578555383</v>
          </cell>
          <cell r="AE14">
            <v>8.2940000000000005</v>
          </cell>
          <cell r="AF14">
            <v>22.268999999999998</v>
          </cell>
          <cell r="AG14">
            <v>30.483000000000001</v>
          </cell>
          <cell r="AI14">
            <v>69.585391509524968</v>
          </cell>
          <cell r="AJ14">
            <v>25.916800807400428</v>
          </cell>
          <cell r="AK14">
            <v>18.933216454417217</v>
          </cell>
          <cell r="AM14" t="str">
            <v>NA</v>
          </cell>
          <cell r="AN14">
            <v>0.11446300343428036</v>
          </cell>
          <cell r="AO14">
            <v>0.46589896252985846</v>
          </cell>
          <cell r="AP14">
            <v>0.72700616763843495</v>
          </cell>
          <cell r="AQ14">
            <v>0.95018214039578619</v>
          </cell>
          <cell r="AS14" t="str">
            <v>NA</v>
          </cell>
          <cell r="AT14" t="str">
            <v>NM</v>
          </cell>
          <cell r="AU14">
            <v>51.663562136516681</v>
          </cell>
          <cell r="AV14">
            <v>33.108384868573545</v>
          </cell>
          <cell r="AW14">
            <v>25.331985286498806</v>
          </cell>
          <cell r="AY14">
            <v>0.3125</v>
          </cell>
          <cell r="BA14" t="str">
            <v>NM</v>
          </cell>
          <cell r="BB14">
            <v>1.6532339883685339</v>
          </cell>
          <cell r="BC14">
            <v>1.0594683157943534</v>
          </cell>
          <cell r="BD14">
            <v>0.81062352916796176</v>
          </cell>
          <cell r="BF14">
            <v>0.81249999999999978</v>
          </cell>
          <cell r="BG14">
            <v>0.92098962490023917</v>
          </cell>
          <cell r="BH14">
            <v>-1.7951856385148957E-2</v>
          </cell>
          <cell r="BK14">
            <v>13.280000000000001</v>
          </cell>
          <cell r="BL14">
            <v>12.530000000000001</v>
          </cell>
          <cell r="BM14">
            <v>24.51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B15" t="str">
            <v>NM</v>
          </cell>
          <cell r="AC15" t="str">
            <v>NM</v>
          </cell>
          <cell r="AE15">
            <v>8.6389999999999993</v>
          </cell>
          <cell r="AF15">
            <v>14.568</v>
          </cell>
          <cell r="AG15">
            <v>28.696999999999999</v>
          </cell>
          <cell r="AI15" t="str">
            <v>NM</v>
          </cell>
          <cell r="AJ15">
            <v>35.647065172981883</v>
          </cell>
          <cell r="AK15">
            <v>18.096192822943166</v>
          </cell>
          <cell r="AM15" t="str">
            <v>NA</v>
          </cell>
          <cell r="AN15">
            <v>-1.1641086909904114E-2</v>
          </cell>
          <cell r="AO15">
            <v>-0.39264955194962464</v>
          </cell>
          <cell r="AP15">
            <v>-2.592393254395407E-2</v>
          </cell>
          <cell r="AQ15">
            <v>0.1927077177638577</v>
          </cell>
          <cell r="AS15" t="str">
            <v>NA</v>
          </cell>
          <cell r="AT15" t="str">
            <v>NM</v>
          </cell>
          <cell r="AU15" t="str">
            <v>NM</v>
          </cell>
          <cell r="AV15" t="str">
            <v>NM</v>
          </cell>
          <cell r="AW15">
            <v>90.91488500459981</v>
          </cell>
          <cell r="AY15">
            <v>0.32444440000000002</v>
          </cell>
          <cell r="BA15" t="str">
            <v>NM</v>
          </cell>
          <cell r="BB15" t="str">
            <v>NM</v>
          </cell>
          <cell r="BC15" t="str">
            <v>NM</v>
          </cell>
          <cell r="BD15">
            <v>2.8021714970145828</v>
          </cell>
          <cell r="BF15">
            <v>-5.0920910075839765E-2</v>
          </cell>
          <cell r="BG15">
            <v>6.5045592705167188E-2</v>
          </cell>
          <cell r="BH15">
            <v>-2.1775544388609736E-2</v>
          </cell>
          <cell r="BK15">
            <v>18.46</v>
          </cell>
          <cell r="BL15">
            <v>16.45</v>
          </cell>
          <cell r="BM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B16" t="str">
            <v>NM</v>
          </cell>
          <cell r="AC16" t="str">
            <v>NM</v>
          </cell>
          <cell r="AE16">
            <v>5.7022500000000003</v>
          </cell>
          <cell r="AF16">
            <v>8.85825</v>
          </cell>
          <cell r="AG16" t="str">
            <v>NA</v>
          </cell>
          <cell r="AI16">
            <v>29.916904693936608</v>
          </cell>
          <cell r="AJ16">
            <v>19.258168350520705</v>
          </cell>
          <cell r="AK16" t="str">
            <v>NA</v>
          </cell>
          <cell r="AM16" t="str">
            <v>NA</v>
          </cell>
          <cell r="AN16">
            <v>-0.55000000000000004</v>
          </cell>
          <cell r="AO16">
            <v>-0.34</v>
          </cell>
          <cell r="AP16">
            <v>-0.27</v>
          </cell>
          <cell r="AQ16" t="str">
            <v>NA</v>
          </cell>
          <cell r="AS16" t="str">
            <v>NA</v>
          </cell>
          <cell r="AT16" t="str">
            <v>NM</v>
          </cell>
          <cell r="AU16" t="str">
            <v>NM</v>
          </cell>
          <cell r="AV16" t="str">
            <v>NM</v>
          </cell>
          <cell r="AW16" t="str">
            <v>NA</v>
          </cell>
          <cell r="AY16">
            <v>0.22750000000000001</v>
          </cell>
          <cell r="BA16" t="str">
            <v>NM</v>
          </cell>
          <cell r="BB16" t="str">
            <v>NM</v>
          </cell>
          <cell r="BC16" t="str">
            <v>NM</v>
          </cell>
          <cell r="BD16" t="str">
            <v>NA</v>
          </cell>
          <cell r="BF16" t="e">
            <v>#N/A</v>
          </cell>
          <cell r="BG16" t="e">
            <v>#N/A</v>
          </cell>
          <cell r="BH16">
            <v>1.5372790161414462E-2</v>
          </cell>
          <cell r="BK16" t="e">
            <v>#N/A</v>
          </cell>
          <cell r="BL16" t="e">
            <v>#N/A</v>
          </cell>
          <cell r="BM16">
            <v>13.01</v>
          </cell>
        </row>
        <row r="17">
          <cell r="A17" t="str">
            <v>HIRE</v>
          </cell>
          <cell r="B17" t="str">
            <v>HireRight</v>
          </cell>
          <cell r="D17">
            <v>12.06</v>
          </cell>
          <cell r="E17">
            <v>147.51991082000001</v>
          </cell>
          <cell r="F17">
            <v>43.844000000000001</v>
          </cell>
          <cell r="G17">
            <v>4.0000000000000001E-3</v>
          </cell>
          <cell r="H17">
            <v>43.84</v>
          </cell>
          <cell r="I17">
            <v>103.67991082</v>
          </cell>
          <cell r="J17">
            <v>0</v>
          </cell>
          <cell r="K17">
            <v>52.5</v>
          </cell>
          <cell r="L17">
            <v>61.4</v>
          </cell>
          <cell r="M17">
            <v>70.7</v>
          </cell>
          <cell r="N17" t="str">
            <v>NA</v>
          </cell>
          <cell r="P17" t="str">
            <v>NM</v>
          </cell>
          <cell r="Q17">
            <v>1.9748554441904762</v>
          </cell>
          <cell r="R17">
            <v>1.6885978960912054</v>
          </cell>
          <cell r="S17">
            <v>1.4664768149929279</v>
          </cell>
          <cell r="T17" t="str">
            <v>NA</v>
          </cell>
          <cell r="V17">
            <v>0.15146579804560267</v>
          </cell>
          <cell r="W17" t="str">
            <v>NA</v>
          </cell>
          <cell r="X17">
            <v>6.6</v>
          </cell>
          <cell r="Y17">
            <v>9.4</v>
          </cell>
          <cell r="Z17">
            <v>10.7</v>
          </cell>
          <cell r="AB17">
            <v>11.029777746808511</v>
          </cell>
          <cell r="AC17">
            <v>9.689711291588786</v>
          </cell>
          <cell r="AE17" t="str">
            <v>NA</v>
          </cell>
          <cell r="AF17" t="str">
            <v>NA</v>
          </cell>
          <cell r="AG17" t="str">
            <v>NA</v>
          </cell>
          <cell r="AI17" t="str">
            <v>NA</v>
          </cell>
          <cell r="AJ17" t="str">
            <v>NA</v>
          </cell>
          <cell r="AK17" t="str">
            <v>NA</v>
          </cell>
          <cell r="AM17" t="str">
            <v>NA</v>
          </cell>
          <cell r="AN17">
            <v>0.69</v>
          </cell>
          <cell r="AO17">
            <v>0.6</v>
          </cell>
          <cell r="AP17">
            <v>0.65</v>
          </cell>
          <cell r="AQ17" t="str">
            <v>NA</v>
          </cell>
          <cell r="AS17" t="str">
            <v>NA</v>
          </cell>
          <cell r="AT17">
            <v>17.478260869565219</v>
          </cell>
          <cell r="AU17">
            <v>20.100000000000001</v>
          </cell>
          <cell r="AV17">
            <v>18.553846153846155</v>
          </cell>
          <cell r="AW17" t="str">
            <v>NA</v>
          </cell>
          <cell r="AY17">
            <v>0.3</v>
          </cell>
          <cell r="BA17">
            <v>0.58260869565217399</v>
          </cell>
          <cell r="BB17">
            <v>0.67</v>
          </cell>
          <cell r="BC17">
            <v>0.61846153846153851</v>
          </cell>
          <cell r="BD17" t="str">
            <v>NA</v>
          </cell>
          <cell r="BF17" t="e">
            <v>#N/A</v>
          </cell>
          <cell r="BG17" t="e">
            <v>#N/A</v>
          </cell>
          <cell r="BH17">
            <v>-3.3057851239670644E-3</v>
          </cell>
          <cell r="BK17" t="e">
            <v>#N/A</v>
          </cell>
          <cell r="BL17" t="e">
            <v>#N/A</v>
          </cell>
          <cell r="BM17">
            <v>12.100000000000001</v>
          </cell>
        </row>
        <row r="19">
          <cell r="I19" t="str">
            <v>Mean:</v>
          </cell>
          <cell r="P19" t="str">
            <v>NA</v>
          </cell>
          <cell r="Q19">
            <v>6.7468427739515535</v>
          </cell>
          <cell r="R19">
            <v>5.0666427501091524</v>
          </cell>
          <cell r="S19">
            <v>3.8429905786370249</v>
          </cell>
          <cell r="T19">
            <v>3.5639127324846824</v>
          </cell>
          <cell r="V19">
            <v>0.27193296409679307</v>
          </cell>
          <cell r="W19">
            <v>0.20071110719671612</v>
          </cell>
          <cell r="AB19">
            <v>21.662834388422528</v>
          </cell>
          <cell r="AC19">
            <v>17.512692369246786</v>
          </cell>
          <cell r="AI19">
            <v>37.345531241088786</v>
          </cell>
          <cell r="AJ19">
            <v>25.253284096129605</v>
          </cell>
          <cell r="AK19">
            <v>23.163366411364827</v>
          </cell>
          <cell r="AS19" t="str">
            <v>NA</v>
          </cell>
          <cell r="AT19">
            <v>38.836877121976755</v>
          </cell>
          <cell r="AU19">
            <v>33.134979691646059</v>
          </cell>
          <cell r="AV19">
            <v>34.49259113658465</v>
          </cell>
          <cell r="AW19">
            <v>41.43985957144848</v>
          </cell>
          <cell r="AY19">
            <v>0.27051927142857146</v>
          </cell>
          <cell r="BA19">
            <v>1.6540296997717594</v>
          </cell>
          <cell r="BB19">
            <v>1.2544130260333397</v>
          </cell>
          <cell r="BC19">
            <v>1.2932891975601941</v>
          </cell>
          <cell r="BD19">
            <v>1.4494165340078826</v>
          </cell>
          <cell r="BF19" t="e">
            <v>#N/A</v>
          </cell>
          <cell r="BG19" t="e">
            <v>#N/A</v>
          </cell>
          <cell r="BH19">
            <v>-5.1707605874860797E-3</v>
          </cell>
        </row>
        <row r="20">
          <cell r="I20" t="str">
            <v>Median:</v>
          </cell>
          <cell r="P20" t="str">
            <v>NA</v>
          </cell>
          <cell r="Q20">
            <v>5.9472732415527139</v>
          </cell>
          <cell r="R20">
            <v>4.6736785564245418</v>
          </cell>
          <cell r="S20">
            <v>3.8467144106666673</v>
          </cell>
          <cell r="T20">
            <v>3.2055953422222228</v>
          </cell>
          <cell r="V20">
            <v>0.21497934535112906</v>
          </cell>
          <cell r="W20">
            <v>0.19999999999999996</v>
          </cell>
          <cell r="AB20">
            <v>21.855241001943327</v>
          </cell>
          <cell r="AC20">
            <v>17.762017578555383</v>
          </cell>
          <cell r="AI20">
            <v>29.916904693936608</v>
          </cell>
          <cell r="AJ20">
            <v>25.916800807400428</v>
          </cell>
          <cell r="AK20">
            <v>18.933216454417217</v>
          </cell>
          <cell r="AS20" t="str">
            <v>NA</v>
          </cell>
          <cell r="AT20">
            <v>18.515715159859262</v>
          </cell>
          <cell r="AU20">
            <v>33.025678315033787</v>
          </cell>
          <cell r="AV20">
            <v>33.108384868573545</v>
          </cell>
          <cell r="AW20">
            <v>37.095323741007192</v>
          </cell>
          <cell r="AY20">
            <v>0.28285720000000003</v>
          </cell>
          <cell r="BA20">
            <v>0.84804815206197415</v>
          </cell>
          <cell r="BB20">
            <v>1.1661208628108117</v>
          </cell>
          <cell r="BC20">
            <v>1.0594683157943534</v>
          </cell>
          <cell r="BD20">
            <v>1.5546279356439674</v>
          </cell>
          <cell r="BF20" t="e">
            <v>#N/A</v>
          </cell>
          <cell r="BG20" t="e">
            <v>#N/A</v>
          </cell>
          <cell r="BH20">
            <v>-3.3057851239670644E-3</v>
          </cell>
        </row>
        <row r="21">
          <cell r="B21" t="str">
            <v>SaaS / high-visibility business models</v>
          </cell>
        </row>
        <row r="22">
          <cell r="A22" t="str">
            <v>CRM</v>
          </cell>
          <cell r="B22" t="str">
            <v>Salesforce.com</v>
          </cell>
          <cell r="D22">
            <v>52.1</v>
          </cell>
          <cell r="E22">
            <v>6519.9962001899994</v>
          </cell>
          <cell r="F22">
            <v>497.19099999999997</v>
          </cell>
          <cell r="G22">
            <v>0</v>
          </cell>
          <cell r="H22">
            <v>497.19099999999997</v>
          </cell>
          <cell r="I22">
            <v>6029.0362001899994</v>
          </cell>
          <cell r="J22">
            <v>0</v>
          </cell>
          <cell r="K22">
            <v>497.09800000000001</v>
          </cell>
          <cell r="L22">
            <v>735</v>
          </cell>
          <cell r="M22">
            <v>1025</v>
          </cell>
          <cell r="N22">
            <v>1325</v>
          </cell>
          <cell r="P22" t="str">
            <v>NM</v>
          </cell>
          <cell r="Q22">
            <v>12.128466017143499</v>
          </cell>
          <cell r="R22">
            <v>8.2027703403945562</v>
          </cell>
          <cell r="S22">
            <v>5.8819865367707314</v>
          </cell>
          <cell r="T22">
            <v>4.5502160001433953</v>
          </cell>
          <cell r="V22">
            <v>0.39455782312925147</v>
          </cell>
          <cell r="W22">
            <v>0.29268292682926855</v>
          </cell>
          <cell r="X22">
            <v>48.652000000000001</v>
          </cell>
          <cell r="Y22">
            <v>100.286</v>
          </cell>
          <cell r="Z22">
            <v>193.41699999999997</v>
          </cell>
          <cell r="AB22" t="str">
            <v>NM</v>
          </cell>
          <cell r="AC22">
            <v>31.171180403945879</v>
          </cell>
          <cell r="AE22">
            <v>93.236000000000004</v>
          </cell>
          <cell r="AF22">
            <v>166.755</v>
          </cell>
          <cell r="AG22">
            <v>280.41800000000001</v>
          </cell>
          <cell r="AI22" t="str">
            <v>NM</v>
          </cell>
          <cell r="AJ22">
            <v>36.155055021978349</v>
          </cell>
          <cell r="AK22">
            <v>21.500175453037961</v>
          </cell>
          <cell r="AM22" t="str">
            <v>NA</v>
          </cell>
          <cell r="AN22">
            <v>0.22919755451531759</v>
          </cell>
          <cell r="AO22">
            <v>0.45601511137277995</v>
          </cell>
          <cell r="AP22">
            <v>0.8214643696162881</v>
          </cell>
          <cell r="AQ22">
            <v>1.254973743435859</v>
          </cell>
          <cell r="AS22" t="str">
            <v>NA</v>
          </cell>
          <cell r="AT22" t="str">
            <v>NM</v>
          </cell>
          <cell r="AU22" t="str">
            <v>NM</v>
          </cell>
          <cell r="AV22">
            <v>63.423322942583965</v>
          </cell>
          <cell r="AW22">
            <v>41.514812777963755</v>
          </cell>
          <cell r="AY22">
            <v>0.38333330000000004</v>
          </cell>
          <cell r="BA22" t="str">
            <v>NM</v>
          </cell>
          <cell r="BB22" t="str">
            <v>NM</v>
          </cell>
          <cell r="BC22">
            <v>1.6545216119388522</v>
          </cell>
          <cell r="BD22">
            <v>1.082995210120377</v>
          </cell>
          <cell r="BF22">
            <v>0.62558502340093614</v>
          </cell>
          <cell r="BG22">
            <v>0.26579203109815341</v>
          </cell>
          <cell r="BH22">
            <v>-7.5585521646557852E-2</v>
          </cell>
          <cell r="BK22">
            <v>32.049999999999997</v>
          </cell>
          <cell r="BL22">
            <v>41.160000000000004</v>
          </cell>
          <cell r="BM22">
            <v>56.36</v>
          </cell>
        </row>
        <row r="23">
          <cell r="A23" t="str">
            <v>OMTR</v>
          </cell>
          <cell r="B23" t="str">
            <v>Omniture</v>
          </cell>
          <cell r="D23">
            <v>27.84</v>
          </cell>
          <cell r="E23">
            <v>1871.2730511899999</v>
          </cell>
          <cell r="F23">
            <v>120.46700000000001</v>
          </cell>
          <cell r="G23">
            <v>6.5319999999999991</v>
          </cell>
          <cell r="H23">
            <v>113.93500000000002</v>
          </cell>
          <cell r="I23">
            <v>1757.3380511899998</v>
          </cell>
          <cell r="J23">
            <v>0</v>
          </cell>
          <cell r="K23">
            <v>79.748999999999995</v>
          </cell>
          <cell r="L23">
            <v>143.1</v>
          </cell>
          <cell r="M23">
            <v>225</v>
          </cell>
          <cell r="N23">
            <v>320</v>
          </cell>
          <cell r="P23" t="str">
            <v>NM</v>
          </cell>
          <cell r="Q23">
            <v>22.035863160541197</v>
          </cell>
          <cell r="R23">
            <v>12.280489526135568</v>
          </cell>
          <cell r="S23">
            <v>7.810391338622221</v>
          </cell>
          <cell r="T23">
            <v>5.4916814099687494</v>
          </cell>
          <cell r="V23">
            <v>0.57232704402515733</v>
          </cell>
          <cell r="W23">
            <v>0.42222222222222205</v>
          </cell>
          <cell r="X23">
            <v>8.2350000000000012</v>
          </cell>
          <cell r="Y23">
            <v>20.503</v>
          </cell>
          <cell r="Z23">
            <v>33.412000000000006</v>
          </cell>
          <cell r="AB23" t="str">
            <v>NM</v>
          </cell>
          <cell r="AC23" t="str">
            <v>NM</v>
          </cell>
          <cell r="AE23">
            <v>18.044</v>
          </cell>
          <cell r="AF23">
            <v>27.125</v>
          </cell>
          <cell r="AG23">
            <v>39.887</v>
          </cell>
          <cell r="AI23">
            <v>97.391822832520489</v>
          </cell>
          <cell r="AJ23" t="str">
            <v>NM</v>
          </cell>
          <cell r="AK23">
            <v>44.0579148893123</v>
          </cell>
          <cell r="AM23" t="str">
            <v>NA</v>
          </cell>
          <cell r="AN23">
            <v>-5.0942467746421617E-2</v>
          </cell>
          <cell r="AO23">
            <v>0.22042196931472033</v>
          </cell>
          <cell r="AP23">
            <v>0.44563651716088015</v>
          </cell>
          <cell r="AQ23">
            <v>0.59593197300927203</v>
          </cell>
          <cell r="AS23" t="str">
            <v>NA</v>
          </cell>
          <cell r="AT23" t="str">
            <v>NM</v>
          </cell>
          <cell r="AU23" t="str">
            <v>NM</v>
          </cell>
          <cell r="AV23">
            <v>62.472438698172091</v>
          </cell>
          <cell r="AW23">
            <v>46.716741609644835</v>
          </cell>
          <cell r="AY23">
            <v>0.35899999999999999</v>
          </cell>
          <cell r="BA23" t="str">
            <v>NM</v>
          </cell>
          <cell r="BB23" t="str">
            <v>NM</v>
          </cell>
          <cell r="BC23">
            <v>1.7401793509240138</v>
          </cell>
          <cell r="BD23">
            <v>1.3013019946976279</v>
          </cell>
          <cell r="BF23" t="e">
            <v>#N/A</v>
          </cell>
          <cell r="BG23">
            <v>1.3553299492385786</v>
          </cell>
          <cell r="BH23">
            <v>2.3529411764705799E-2</v>
          </cell>
          <cell r="BK23" t="e">
            <v>#N/A</v>
          </cell>
          <cell r="BL23">
            <v>11.82</v>
          </cell>
          <cell r="BM23">
            <v>27.200000000000003</v>
          </cell>
        </row>
        <row r="24">
          <cell r="A24" t="str">
            <v>SNCR</v>
          </cell>
          <cell r="B24" t="str">
            <v>Synchronoss Technologies</v>
          </cell>
          <cell r="D24">
            <v>29.63</v>
          </cell>
          <cell r="E24">
            <v>1008.15874196</v>
          </cell>
          <cell r="F24">
            <v>87.707999999999998</v>
          </cell>
          <cell r="G24">
            <v>0</v>
          </cell>
          <cell r="H24">
            <v>87.707999999999998</v>
          </cell>
          <cell r="I24">
            <v>920.45074196000007</v>
          </cell>
          <cell r="J24">
            <v>0</v>
          </cell>
          <cell r="K24">
            <v>72.406000000000006</v>
          </cell>
          <cell r="L24">
            <v>122.627</v>
          </cell>
          <cell r="M24">
            <v>169</v>
          </cell>
          <cell r="N24">
            <v>215</v>
          </cell>
          <cell r="P24" t="str">
            <v>NM</v>
          </cell>
          <cell r="Q24">
            <v>12.712354528077784</v>
          </cell>
          <cell r="R24">
            <v>7.5061017717142233</v>
          </cell>
          <cell r="S24">
            <v>5.4464540944378701</v>
          </cell>
          <cell r="T24">
            <v>4.2811662416744189</v>
          </cell>
          <cell r="V24">
            <v>0.37816304728974859</v>
          </cell>
          <cell r="W24">
            <v>0.27218934911242609</v>
          </cell>
          <cell r="X24">
            <v>19.417999999999999</v>
          </cell>
          <cell r="Y24">
            <v>41.280999999999999</v>
          </cell>
          <cell r="Z24">
            <v>57.867999999999995</v>
          </cell>
          <cell r="AB24">
            <v>22.297200696688552</v>
          </cell>
          <cell r="AC24">
            <v>15.906040332480821</v>
          </cell>
          <cell r="AE24">
            <v>16.466999999999999</v>
          </cell>
          <cell r="AF24">
            <v>35.991999999999997</v>
          </cell>
          <cell r="AG24">
            <v>42.155000000000001</v>
          </cell>
          <cell r="AI24" t="str">
            <v>NM</v>
          </cell>
          <cell r="AJ24">
            <v>25.573759223160707</v>
          </cell>
          <cell r="AK24">
            <v>21.834912631004627</v>
          </cell>
          <cell r="AM24" t="str">
            <v>NA</v>
          </cell>
          <cell r="AN24">
            <v>0.36565601071318199</v>
          </cell>
          <cell r="AO24">
            <v>0.76399449200742375</v>
          </cell>
          <cell r="AP24">
            <v>0.99825763392593458</v>
          </cell>
          <cell r="AQ24">
            <v>1.2454188864820561</v>
          </cell>
          <cell r="AS24" t="str">
            <v>NA</v>
          </cell>
          <cell r="AT24">
            <v>81.032443421917549</v>
          </cell>
          <cell r="AU24">
            <v>38.783002115821645</v>
          </cell>
          <cell r="AV24">
            <v>29.681716415702748</v>
          </cell>
          <cell r="AW24">
            <v>23.791192121468526</v>
          </cell>
          <cell r="AY24">
            <v>0.29875000000000002</v>
          </cell>
          <cell r="BA24">
            <v>2.712383043411466</v>
          </cell>
          <cell r="BB24">
            <v>1.298175803040055</v>
          </cell>
          <cell r="BC24">
            <v>0.99353025659256067</v>
          </cell>
          <cell r="BD24">
            <v>0.79635789527928125</v>
          </cell>
          <cell r="BF24" t="e">
            <v>#N/A</v>
          </cell>
          <cell r="BG24">
            <v>1.1331893448524117</v>
          </cell>
          <cell r="BH24">
            <v>1.5769626328419495E-2</v>
          </cell>
          <cell r="BK24" t="e">
            <v>#N/A</v>
          </cell>
          <cell r="BL24">
            <v>13.89</v>
          </cell>
          <cell r="BM24">
            <v>29.17</v>
          </cell>
        </row>
        <row r="25">
          <cell r="A25" t="str">
            <v>VOCS</v>
          </cell>
          <cell r="B25" t="str">
            <v>Vocus</v>
          </cell>
          <cell r="D25">
            <v>30.51</v>
          </cell>
          <cell r="E25">
            <v>621.83494389999998</v>
          </cell>
          <cell r="F25">
            <v>61.146999999999998</v>
          </cell>
          <cell r="G25">
            <v>0.42399999999999999</v>
          </cell>
          <cell r="H25">
            <v>60.722999999999999</v>
          </cell>
          <cell r="I25">
            <v>561.11194389999991</v>
          </cell>
          <cell r="J25">
            <v>0</v>
          </cell>
          <cell r="K25">
            <v>40.328000000000003</v>
          </cell>
          <cell r="L25">
            <v>57.548999999999999</v>
          </cell>
          <cell r="M25">
            <v>71.5</v>
          </cell>
          <cell r="N25" t="str">
            <v>NA</v>
          </cell>
          <cell r="P25" t="str">
            <v>NM</v>
          </cell>
          <cell r="Q25">
            <v>13.913706206605829</v>
          </cell>
          <cell r="R25">
            <v>9.7501597577716375</v>
          </cell>
          <cell r="S25">
            <v>7.8477194951048936</v>
          </cell>
          <cell r="T25" t="str">
            <v>NA</v>
          </cell>
          <cell r="V25">
            <v>0.24241950337972873</v>
          </cell>
          <cell r="W25" t="str">
            <v>NA</v>
          </cell>
          <cell r="X25">
            <v>3.976</v>
          </cell>
          <cell r="Y25">
            <v>9.1559999999999988</v>
          </cell>
          <cell r="Z25">
            <v>14.178000000000001</v>
          </cell>
          <cell r="AB25" t="str">
            <v>NM</v>
          </cell>
          <cell r="AC25">
            <v>39.576240929609249</v>
          </cell>
          <cell r="AE25">
            <v>14.457000000000001</v>
          </cell>
          <cell r="AF25">
            <v>18.399999999999999</v>
          </cell>
          <cell r="AG25">
            <v>24.722999999999999</v>
          </cell>
          <cell r="AI25">
            <v>38.812474503700621</v>
          </cell>
          <cell r="AJ25">
            <v>30.495214342391304</v>
          </cell>
          <cell r="AK25">
            <v>22.695948869473767</v>
          </cell>
          <cell r="AM25" t="str">
            <v>NA</v>
          </cell>
          <cell r="AN25">
            <v>0.26</v>
          </cell>
          <cell r="AO25">
            <v>0.49</v>
          </cell>
          <cell r="AP25">
            <v>0.63</v>
          </cell>
          <cell r="AQ25" t="str">
            <v>NA</v>
          </cell>
          <cell r="AS25" t="str">
            <v>NA</v>
          </cell>
          <cell r="AT25" t="str">
            <v>NM</v>
          </cell>
          <cell r="AU25">
            <v>62.265306122448983</v>
          </cell>
          <cell r="AV25">
            <v>48.428571428571431</v>
          </cell>
          <cell r="AW25" t="str">
            <v>NA</v>
          </cell>
          <cell r="AY25">
            <v>0.27500000000000002</v>
          </cell>
          <cell r="BA25" t="str">
            <v>NM</v>
          </cell>
          <cell r="BB25">
            <v>2.2641929499072355</v>
          </cell>
          <cell r="BC25">
            <v>1.761038961038961</v>
          </cell>
          <cell r="BD25" t="str">
            <v>NA</v>
          </cell>
          <cell r="BF25">
            <v>1.9364773820981713</v>
          </cell>
          <cell r="BG25">
            <v>0.80853586247777121</v>
          </cell>
          <cell r="BH25">
            <v>6.2664907651714952E-3</v>
          </cell>
          <cell r="BK25">
            <v>10.39</v>
          </cell>
          <cell r="BL25">
            <v>16.87</v>
          </cell>
          <cell r="BM25">
            <v>30.32</v>
          </cell>
        </row>
        <row r="26">
          <cell r="A26" t="str">
            <v>VSCN</v>
          </cell>
          <cell r="B26" t="str">
            <v>Visual Sciences</v>
          </cell>
          <cell r="D26">
            <v>15.530000000000001</v>
          </cell>
          <cell r="E26">
            <v>341.97977428999997</v>
          </cell>
          <cell r="F26">
            <v>14.344000000000001</v>
          </cell>
          <cell r="G26">
            <v>4.0630000000000006</v>
          </cell>
          <cell r="H26">
            <v>10.281000000000001</v>
          </cell>
          <cell r="I26">
            <v>331.69877428999996</v>
          </cell>
          <cell r="J26">
            <v>0</v>
          </cell>
          <cell r="K26">
            <v>69.638999999999996</v>
          </cell>
          <cell r="L26">
            <v>83</v>
          </cell>
          <cell r="M26">
            <v>100</v>
          </cell>
          <cell r="N26">
            <v>117</v>
          </cell>
          <cell r="P26" t="str">
            <v>NM</v>
          </cell>
          <cell r="Q26">
            <v>4.7631179983917056</v>
          </cell>
          <cell r="R26">
            <v>3.9963707745783128</v>
          </cell>
          <cell r="S26">
            <v>3.3169877428999994</v>
          </cell>
          <cell r="T26">
            <v>2.8350322588888885</v>
          </cell>
          <cell r="V26">
            <v>0.20481927710843384</v>
          </cell>
          <cell r="W26">
            <v>0.16999999999999993</v>
          </cell>
          <cell r="X26">
            <v>19.491</v>
          </cell>
          <cell r="Y26">
            <v>20.945999999999998</v>
          </cell>
          <cell r="Z26">
            <v>26.131</v>
          </cell>
          <cell r="AB26">
            <v>15.83590061539196</v>
          </cell>
          <cell r="AC26">
            <v>12.693688503692931</v>
          </cell>
          <cell r="AE26">
            <v>10.161</v>
          </cell>
          <cell r="AF26">
            <v>16.658000000000001</v>
          </cell>
          <cell r="AG26">
            <v>20.442</v>
          </cell>
          <cell r="AI26">
            <v>32.644304132467276</v>
          </cell>
          <cell r="AJ26">
            <v>19.912280843438584</v>
          </cell>
          <cell r="AK26">
            <v>16.2263366740045</v>
          </cell>
          <cell r="AM26" t="str">
            <v>NA</v>
          </cell>
          <cell r="AN26">
            <v>0.55000000000000004</v>
          </cell>
          <cell r="AO26">
            <v>0.56408893185113573</v>
          </cell>
          <cell r="AP26">
            <v>0.7467538282439331</v>
          </cell>
          <cell r="AQ26">
            <v>0.69586566706124775</v>
          </cell>
          <cell r="AS26" t="str">
            <v>NA</v>
          </cell>
          <cell r="AT26">
            <v>28.236363636363635</v>
          </cell>
          <cell r="AU26">
            <v>27.531119869762666</v>
          </cell>
          <cell r="AV26">
            <v>20.79667945796858</v>
          </cell>
          <cell r="AW26">
            <v>22.317525831653228</v>
          </cell>
          <cell r="AY26">
            <v>0.19375000000000001</v>
          </cell>
          <cell r="BA26">
            <v>1.4573607038123166</v>
          </cell>
          <cell r="BB26">
            <v>1.4209610255361376</v>
          </cell>
          <cell r="BC26">
            <v>1.0733770042822492</v>
          </cell>
          <cell r="BD26">
            <v>1.1518723009885536</v>
          </cell>
          <cell r="BF26">
            <v>-0.14340871483728612</v>
          </cell>
          <cell r="BG26">
            <v>0.19922779922779932</v>
          </cell>
          <cell r="BH26">
            <v>3.3266799733865593E-2</v>
          </cell>
          <cell r="BK26">
            <v>18.13</v>
          </cell>
          <cell r="BL26">
            <v>12.950000000000001</v>
          </cell>
          <cell r="BM26">
            <v>15.030000000000001</v>
          </cell>
        </row>
        <row r="28">
          <cell r="I28" t="str">
            <v>Mean:</v>
          </cell>
          <cell r="P28" t="str">
            <v>NA</v>
          </cell>
          <cell r="Q28">
            <v>9.3384121024987667</v>
          </cell>
          <cell r="R28">
            <v>8.3471784341188595</v>
          </cell>
          <cell r="S28">
            <v>6.0607078415671438</v>
          </cell>
          <cell r="T28">
            <v>4.2895239776688632</v>
          </cell>
          <cell r="V28">
            <v>0.35845733898646398</v>
          </cell>
          <cell r="W28">
            <v>0.28927362454097916</v>
          </cell>
          <cell r="AB28">
            <v>19.066550656040256</v>
          </cell>
          <cell r="AC28">
            <v>24.836787542432219</v>
          </cell>
          <cell r="AI28">
            <v>56.282867156229464</v>
          </cell>
          <cell r="AJ28">
            <v>28.034077357742234</v>
          </cell>
          <cell r="AK28">
            <v>25.263057703366631</v>
          </cell>
          <cell r="AS28" t="str">
            <v>NA</v>
          </cell>
          <cell r="AT28">
            <v>28.236363636363635</v>
          </cell>
          <cell r="AU28">
            <v>42.85980936934444</v>
          </cell>
          <cell r="AV28">
            <v>44.960545788599767</v>
          </cell>
          <cell r="AW28">
            <v>33.585068085182584</v>
          </cell>
          <cell r="AY28">
            <v>0.30196666000000005</v>
          </cell>
          <cell r="BA28">
            <v>1.4573607038123166</v>
          </cell>
          <cell r="BB28">
            <v>1.6611099261611428</v>
          </cell>
          <cell r="BC28">
            <v>1.4445294369553272</v>
          </cell>
          <cell r="BD28">
            <v>1.08313185027146</v>
          </cell>
          <cell r="BF28">
            <v>0.89653433363044255</v>
          </cell>
          <cell r="BG28">
            <v>0.50388183085278526</v>
          </cell>
          <cell r="BH28">
            <v>1.9766645249518544E-2</v>
          </cell>
        </row>
        <row r="29">
          <cell r="I29" t="str">
            <v>Median:</v>
          </cell>
          <cell r="P29" t="str">
            <v>NA</v>
          </cell>
          <cell r="Q29">
            <v>9.3384121024987685</v>
          </cell>
          <cell r="R29">
            <v>8.2027703403945562</v>
          </cell>
          <cell r="S29">
            <v>5.8819865367707314</v>
          </cell>
          <cell r="T29">
            <v>4.4156911209089067</v>
          </cell>
          <cell r="V29">
            <v>0.37816304728974859</v>
          </cell>
          <cell r="W29">
            <v>0.28243613797084732</v>
          </cell>
          <cell r="AB29">
            <v>19.066550656040256</v>
          </cell>
          <cell r="AC29">
            <v>23.538610368213348</v>
          </cell>
          <cell r="AI29">
            <v>38.812474503700621</v>
          </cell>
          <cell r="AJ29">
            <v>28.034486782776007</v>
          </cell>
          <cell r="AK29">
            <v>21.834912631004627</v>
          </cell>
          <cell r="AS29" t="str">
            <v>NA</v>
          </cell>
          <cell r="AT29">
            <v>28.236363636363635</v>
          </cell>
          <cell r="AU29">
            <v>38.783002115821645</v>
          </cell>
          <cell r="AV29">
            <v>48.428571428571431</v>
          </cell>
          <cell r="AW29">
            <v>32.653002449716141</v>
          </cell>
          <cell r="AY29">
            <v>0.29875000000000002</v>
          </cell>
          <cell r="BA29">
            <v>1.4573607038123166</v>
          </cell>
          <cell r="BB29">
            <v>1.4209610255361376</v>
          </cell>
          <cell r="BC29">
            <v>1.6545216119388522</v>
          </cell>
          <cell r="BD29">
            <v>1.1174337555544653</v>
          </cell>
          <cell r="BF29">
            <v>0.89653433363044266</v>
          </cell>
          <cell r="BG29">
            <v>0.50388183085278526</v>
          </cell>
          <cell r="BH29">
            <v>1.9766645249518544E-2</v>
          </cell>
        </row>
        <row r="31">
          <cell r="B31" t="str">
            <v>Recent software IPOs (IPO date)</v>
          </cell>
        </row>
        <row r="32">
          <cell r="A32" t="str">
            <v>CVLT</v>
          </cell>
          <cell r="B32" t="str">
            <v>CommVault (9/21/06)</v>
          </cell>
          <cell r="D32">
            <v>20.25</v>
          </cell>
          <cell r="E32">
            <v>981.57246524999994</v>
          </cell>
          <cell r="F32">
            <v>70.534999999999997</v>
          </cell>
          <cell r="G32">
            <v>0</v>
          </cell>
          <cell r="H32">
            <v>70.534999999999997</v>
          </cell>
          <cell r="I32">
            <v>911.03746524999997</v>
          </cell>
          <cell r="J32">
            <v>0</v>
          </cell>
          <cell r="K32">
            <v>140.69999999999999</v>
          </cell>
          <cell r="L32">
            <v>182.52500000000001</v>
          </cell>
          <cell r="M32">
            <v>226.14999999999998</v>
          </cell>
          <cell r="N32">
            <v>274.625</v>
          </cell>
          <cell r="P32" t="str">
            <v>NM</v>
          </cell>
          <cell r="Q32">
            <v>6.4750352896233121</v>
          </cell>
          <cell r="R32">
            <v>4.9913023709080946</v>
          </cell>
          <cell r="S32">
            <v>4.0284654665045325</v>
          </cell>
          <cell r="T32">
            <v>3.3173872198452434</v>
          </cell>
          <cell r="V32">
            <v>0.23900835501986029</v>
          </cell>
          <cell r="W32">
            <v>0.21434888348441317</v>
          </cell>
          <cell r="X32" t="str">
            <v>NA</v>
          </cell>
          <cell r="Y32">
            <v>32.924999999999997</v>
          </cell>
          <cell r="Z32">
            <v>44.724999999999994</v>
          </cell>
          <cell r="AB32">
            <v>27.670082467729689</v>
          </cell>
          <cell r="AC32">
            <v>20.369758865287871</v>
          </cell>
          <cell r="AE32">
            <v>29.136000000000003</v>
          </cell>
          <cell r="AF32">
            <v>41.2</v>
          </cell>
          <cell r="AG32">
            <v>49.825000000000003</v>
          </cell>
          <cell r="AI32">
            <v>31.268446775466771</v>
          </cell>
          <cell r="AJ32">
            <v>22.112559836165047</v>
          </cell>
          <cell r="AK32">
            <v>18.284745915704967</v>
          </cell>
          <cell r="AM32" t="str">
            <v>NA</v>
          </cell>
          <cell r="AN32">
            <v>0.40749999999999997</v>
          </cell>
          <cell r="AO32">
            <v>0.54499999999999993</v>
          </cell>
          <cell r="AP32">
            <v>0.6974999999999999</v>
          </cell>
          <cell r="AQ32">
            <v>0.90500000000000003</v>
          </cell>
          <cell r="AS32" t="str">
            <v>NA</v>
          </cell>
          <cell r="AT32">
            <v>49.693251533742334</v>
          </cell>
          <cell r="AU32">
            <v>37.155963302752298</v>
          </cell>
          <cell r="AV32">
            <v>29.032258064516132</v>
          </cell>
          <cell r="AW32">
            <v>22.375690607734807</v>
          </cell>
          <cell r="AY32">
            <v>0.22</v>
          </cell>
          <cell r="BA32">
            <v>2.2587841606246517</v>
          </cell>
          <cell r="BB32">
            <v>1.6889074228523773</v>
          </cell>
          <cell r="BC32">
            <v>1.3196480938416424</v>
          </cell>
          <cell r="BD32">
            <v>1.0170768458061277</v>
          </cell>
          <cell r="BF32" t="e">
            <v>#N/A</v>
          </cell>
          <cell r="BG32">
            <v>6.0764798323729607E-2</v>
          </cell>
          <cell r="BH32">
            <v>3.9662865642042799E-3</v>
          </cell>
          <cell r="BK32" t="e">
            <v>#N/A</v>
          </cell>
          <cell r="BL32">
            <v>19.09</v>
          </cell>
          <cell r="BM32">
            <v>20.170000000000002</v>
          </cell>
        </row>
        <row r="33">
          <cell r="A33" t="str">
            <v>BLOG</v>
          </cell>
          <cell r="B33" t="str">
            <v>BladeLogic (7/25/07)</v>
          </cell>
          <cell r="D33">
            <v>24.18</v>
          </cell>
          <cell r="E33">
            <v>719.76262635000001</v>
          </cell>
          <cell r="F33">
            <v>63.965000000000003</v>
          </cell>
          <cell r="G33">
            <v>0</v>
          </cell>
          <cell r="H33">
            <v>63.965000000000003</v>
          </cell>
          <cell r="I33">
            <v>655.79762634999997</v>
          </cell>
          <cell r="J33">
            <v>0</v>
          </cell>
          <cell r="K33">
            <v>28.2</v>
          </cell>
          <cell r="L33">
            <v>66.325000000000003</v>
          </cell>
          <cell r="M33" t="str">
            <v>NA</v>
          </cell>
          <cell r="N33" t="str">
            <v>NA</v>
          </cell>
          <cell r="P33" t="str">
            <v>NM</v>
          </cell>
          <cell r="Q33">
            <v>23.255234976950355</v>
          </cell>
          <cell r="R33">
            <v>9.8876385427817564</v>
          </cell>
          <cell r="S33" t="str">
            <v>NA</v>
          </cell>
          <cell r="T33" t="str">
            <v>NA</v>
          </cell>
          <cell r="V33" t="str">
            <v>NA</v>
          </cell>
          <cell r="W33" t="str">
            <v>NA</v>
          </cell>
          <cell r="X33">
            <v>-7.1520000000000001</v>
          </cell>
          <cell r="Y33">
            <v>0.67299999999999993</v>
          </cell>
          <cell r="Z33" t="str">
            <v>NA</v>
          </cell>
          <cell r="AB33" t="str">
            <v>NM</v>
          </cell>
          <cell r="AC33" t="str">
            <v>NA</v>
          </cell>
          <cell r="AE33" t="str">
            <v>NA</v>
          </cell>
          <cell r="AF33" t="str">
            <v>NA</v>
          </cell>
          <cell r="AG33" t="str">
            <v>NA</v>
          </cell>
          <cell r="AI33" t="str">
            <v>NA</v>
          </cell>
          <cell r="AJ33" t="str">
            <v>NA</v>
          </cell>
          <cell r="AK33" t="str">
            <v>NA</v>
          </cell>
          <cell r="AM33" t="str">
            <v>NA</v>
          </cell>
          <cell r="AN33">
            <v>-0.28999999999999998</v>
          </cell>
          <cell r="AO33">
            <v>0.05</v>
          </cell>
          <cell r="AP33">
            <v>0.18</v>
          </cell>
          <cell r="AQ33" t="str">
            <v>NA</v>
          </cell>
          <cell r="AS33" t="str">
            <v>NA</v>
          </cell>
          <cell r="AT33" t="str">
            <v>NM</v>
          </cell>
          <cell r="AU33" t="str">
            <v>NM</v>
          </cell>
          <cell r="AV33" t="str">
            <v>NM</v>
          </cell>
          <cell r="AW33" t="str">
            <v>NA</v>
          </cell>
          <cell r="AY33">
            <v>0.27666670000000004</v>
          </cell>
          <cell r="BA33" t="str">
            <v>NM</v>
          </cell>
          <cell r="BB33" t="str">
            <v>NM</v>
          </cell>
          <cell r="BC33" t="str">
            <v>NM</v>
          </cell>
          <cell r="BD33" t="str">
            <v>NA</v>
          </cell>
          <cell r="BF33" t="e">
            <v>#N/A</v>
          </cell>
          <cell r="BG33" t="e">
            <v>#N/A</v>
          </cell>
          <cell r="BH33">
            <v>8.2363473589973202E-2</v>
          </cell>
          <cell r="BK33" t="e">
            <v>#N/A</v>
          </cell>
          <cell r="BL33" t="e">
            <v>#N/A</v>
          </cell>
          <cell r="BM33">
            <v>22.34</v>
          </cell>
        </row>
        <row r="34">
          <cell r="A34" t="str">
            <v>PRO</v>
          </cell>
          <cell r="B34" t="str">
            <v>PROS</v>
          </cell>
          <cell r="D34">
            <v>16.73</v>
          </cell>
          <cell r="E34">
            <v>453.84877199000005</v>
          </cell>
          <cell r="F34">
            <v>40.011603999999998</v>
          </cell>
          <cell r="G34">
            <v>0</v>
          </cell>
          <cell r="H34">
            <v>40.011603999999998</v>
          </cell>
          <cell r="I34">
            <v>413.83716799000007</v>
          </cell>
          <cell r="J34">
            <v>0</v>
          </cell>
          <cell r="K34">
            <v>46.027999999999999</v>
          </cell>
          <cell r="L34">
            <v>61.497</v>
          </cell>
          <cell r="M34">
            <v>76.8</v>
          </cell>
          <cell r="N34">
            <v>94</v>
          </cell>
          <cell r="P34" t="str">
            <v>NM</v>
          </cell>
          <cell r="Q34">
            <v>8.9909873987572801</v>
          </cell>
          <cell r="R34">
            <v>6.7293879049384531</v>
          </cell>
          <cell r="S34">
            <v>5.3885047915364597</v>
          </cell>
          <cell r="T34">
            <v>4.4025230637234047</v>
          </cell>
          <cell r="V34">
            <v>0.24884140689789724</v>
          </cell>
          <cell r="W34">
            <v>0.22395833333333348</v>
          </cell>
          <cell r="X34">
            <v>8.0990000000000002</v>
          </cell>
          <cell r="Y34">
            <v>12.425000000000001</v>
          </cell>
          <cell r="Z34">
            <v>17.280999999999999</v>
          </cell>
          <cell r="AB34">
            <v>33.30681432515091</v>
          </cell>
          <cell r="AC34">
            <v>23.94752433250391</v>
          </cell>
          <cell r="AE34">
            <v>11</v>
          </cell>
          <cell r="AF34">
            <v>15.678000000000001</v>
          </cell>
          <cell r="AG34">
            <v>20.206</v>
          </cell>
          <cell r="AI34">
            <v>37.62156072636364</v>
          </cell>
          <cell r="AJ34">
            <v>26.396043372241362</v>
          </cell>
          <cell r="AK34">
            <v>20.480905077204795</v>
          </cell>
          <cell r="AM34" t="str">
            <v>NA</v>
          </cell>
          <cell r="AN34">
            <v>0.36</v>
          </cell>
          <cell r="AO34">
            <v>0.41</v>
          </cell>
          <cell r="AP34">
            <v>0.48</v>
          </cell>
          <cell r="AQ34">
            <v>0.6</v>
          </cell>
          <cell r="AS34" t="str">
            <v>NA</v>
          </cell>
          <cell r="AT34">
            <v>46.472222222222229</v>
          </cell>
          <cell r="AU34">
            <v>40.804878048780495</v>
          </cell>
          <cell r="AV34">
            <v>34.854166666666671</v>
          </cell>
          <cell r="AW34">
            <v>27.883333333333336</v>
          </cell>
          <cell r="AY34">
            <v>0.3</v>
          </cell>
          <cell r="BA34">
            <v>1.5490740740740743</v>
          </cell>
          <cell r="BB34">
            <v>1.3601626016260164</v>
          </cell>
          <cell r="BC34">
            <v>1.1618055555555558</v>
          </cell>
          <cell r="BD34">
            <v>0.92944444444444452</v>
          </cell>
          <cell r="BF34" t="e">
            <v>#N/A</v>
          </cell>
          <cell r="BG34" t="e">
            <v>#N/A</v>
          </cell>
          <cell r="BH34">
            <v>2.199144777031159E-2</v>
          </cell>
          <cell r="BK34" t="e">
            <v>#N/A</v>
          </cell>
          <cell r="BL34" t="e">
            <v>#N/A</v>
          </cell>
          <cell r="BM34">
            <v>16.37</v>
          </cell>
        </row>
        <row r="35">
          <cell r="A35" t="str">
            <v>DBTK</v>
          </cell>
          <cell r="B35" t="str">
            <v>Double-Take Software (12/15/06)</v>
          </cell>
          <cell r="D35">
            <v>22.080000000000002</v>
          </cell>
          <cell r="E35">
            <v>509.30740879000007</v>
          </cell>
          <cell r="F35">
            <v>60.863</v>
          </cell>
          <cell r="G35">
            <v>7.0000000000000001E-3</v>
          </cell>
          <cell r="H35">
            <v>60.856000000000002</v>
          </cell>
          <cell r="I35">
            <v>448.45140879000007</v>
          </cell>
          <cell r="J35">
            <v>0</v>
          </cell>
          <cell r="K35">
            <v>60.841000000000001</v>
          </cell>
          <cell r="L35">
            <v>80.224999999999994</v>
          </cell>
          <cell r="M35">
            <v>96.525000000000006</v>
          </cell>
          <cell r="N35" t="str">
            <v>NA</v>
          </cell>
          <cell r="P35" t="str">
            <v>NM</v>
          </cell>
          <cell r="Q35">
            <v>7.3708750479117713</v>
          </cell>
          <cell r="R35">
            <v>5.5899209571829243</v>
          </cell>
          <cell r="S35">
            <v>4.6459612410256419</v>
          </cell>
          <cell r="T35" t="str">
            <v>NA</v>
          </cell>
          <cell r="V35">
            <v>0.20317856029915871</v>
          </cell>
          <cell r="W35" t="str">
            <v>NA</v>
          </cell>
          <cell r="X35">
            <v>14.141</v>
          </cell>
          <cell r="Y35">
            <v>16.652999999999999</v>
          </cell>
          <cell r="Z35">
            <v>21.564</v>
          </cell>
          <cell r="AB35">
            <v>26.929166443883993</v>
          </cell>
          <cell r="AC35">
            <v>20.796299795492491</v>
          </cell>
          <cell r="AE35">
            <v>9.9790499999999991</v>
          </cell>
          <cell r="AF35">
            <v>11.54795</v>
          </cell>
          <cell r="AG35" t="str">
            <v>NA</v>
          </cell>
          <cell r="AI35">
            <v>44.939288688803053</v>
          </cell>
          <cell r="AJ35">
            <v>38.833854388874222</v>
          </cell>
          <cell r="AK35" t="str">
            <v>NA</v>
          </cell>
          <cell r="AM35" t="str">
            <v>NA</v>
          </cell>
          <cell r="AN35">
            <v>0.47</v>
          </cell>
          <cell r="AO35">
            <v>0.41</v>
          </cell>
          <cell r="AP35">
            <v>0.51</v>
          </cell>
          <cell r="AQ35" t="str">
            <v>NA</v>
          </cell>
          <cell r="AS35" t="str">
            <v>NA</v>
          </cell>
          <cell r="AT35">
            <v>46.978723404255327</v>
          </cell>
          <cell r="AU35">
            <v>53.853658536585371</v>
          </cell>
          <cell r="AV35">
            <v>43.294117647058826</v>
          </cell>
          <cell r="AW35" t="str">
            <v>NA</v>
          </cell>
          <cell r="AY35">
            <v>0.23333330000000005</v>
          </cell>
          <cell r="BA35">
            <v>2.0133741478072489</v>
          </cell>
          <cell r="BB35">
            <v>2.3080142669985535</v>
          </cell>
          <cell r="BC35">
            <v>1.8554624499400136</v>
          </cell>
          <cell r="BD35" t="str">
            <v>NA</v>
          </cell>
          <cell r="BF35" t="e">
            <v>#N/A</v>
          </cell>
          <cell r="BG35" t="e">
            <v>#N/A</v>
          </cell>
          <cell r="BH35">
            <v>7.759014148790655E-3</v>
          </cell>
          <cell r="BK35" t="e">
            <v>#N/A</v>
          </cell>
          <cell r="BL35" t="e">
            <v>#N/A</v>
          </cell>
          <cell r="BM35">
            <v>21.91</v>
          </cell>
        </row>
        <row r="36">
          <cell r="A36" t="str">
            <v>GUID</v>
          </cell>
          <cell r="B36" t="str">
            <v>Guidance Software (12/12/06)</v>
          </cell>
          <cell r="D36">
            <v>12.43</v>
          </cell>
          <cell r="E36">
            <v>325.70636986</v>
          </cell>
          <cell r="F36">
            <v>33.567999999999998</v>
          </cell>
          <cell r="G36">
            <v>0.75700000000000001</v>
          </cell>
          <cell r="H36">
            <v>32.811</v>
          </cell>
          <cell r="I36">
            <v>292.89536986000002</v>
          </cell>
          <cell r="J36">
            <v>0</v>
          </cell>
          <cell r="K36">
            <v>55.9</v>
          </cell>
          <cell r="L36">
            <v>76.099999999999994</v>
          </cell>
          <cell r="M36">
            <v>102.4</v>
          </cell>
          <cell r="N36" t="str">
            <v>NA</v>
          </cell>
          <cell r="P36" t="str">
            <v>NM</v>
          </cell>
          <cell r="Q36">
            <v>5.2396309456171739</v>
          </cell>
          <cell r="R36">
            <v>3.8488222057818664</v>
          </cell>
          <cell r="S36">
            <v>2.8603063462890623</v>
          </cell>
          <cell r="T36" t="str">
            <v>NA</v>
          </cell>
          <cell r="V36">
            <v>0.3455978975032854</v>
          </cell>
          <cell r="W36" t="str">
            <v>NA</v>
          </cell>
          <cell r="X36">
            <v>1.2000000000000002</v>
          </cell>
          <cell r="Y36">
            <v>8</v>
          </cell>
          <cell r="Z36">
            <v>18</v>
          </cell>
          <cell r="AB36">
            <v>36.611921232500002</v>
          </cell>
          <cell r="AC36">
            <v>16.271964992222223</v>
          </cell>
          <cell r="AE36">
            <v>4</v>
          </cell>
          <cell r="AF36">
            <v>9</v>
          </cell>
          <cell r="AG36" t="str">
            <v>NA</v>
          </cell>
          <cell r="AI36" t="str">
            <v>NM</v>
          </cell>
          <cell r="AJ36">
            <v>32.543929984444446</v>
          </cell>
          <cell r="AK36" t="str">
            <v>NA</v>
          </cell>
          <cell r="AM36" t="str">
            <v>NA</v>
          </cell>
          <cell r="AN36">
            <v>-0.04</v>
          </cell>
          <cell r="AO36">
            <v>0.06</v>
          </cell>
          <cell r="AP36">
            <v>0.28000000000000003</v>
          </cell>
          <cell r="AQ36" t="str">
            <v>NA</v>
          </cell>
          <cell r="AS36" t="str">
            <v>NA</v>
          </cell>
          <cell r="AT36" t="str">
            <v>NM</v>
          </cell>
          <cell r="AU36" t="str">
            <v>NM</v>
          </cell>
          <cell r="AV36">
            <v>44.392857142857139</v>
          </cell>
          <cell r="AW36" t="str">
            <v>NA</v>
          </cell>
          <cell r="AY36">
            <v>0.4</v>
          </cell>
          <cell r="BA36" t="str">
            <v>NM</v>
          </cell>
          <cell r="BB36" t="str">
            <v>NM</v>
          </cell>
          <cell r="BC36">
            <v>1.1098214285714285</v>
          </cell>
          <cell r="BD36" t="str">
            <v>NA</v>
          </cell>
          <cell r="BF36" t="e">
            <v>#N/A</v>
          </cell>
          <cell r="BG36" t="e">
            <v>#N/A</v>
          </cell>
          <cell r="BH36">
            <v>5.6634304207119346E-3</v>
          </cell>
          <cell r="BK36" t="e">
            <v>#N/A</v>
          </cell>
          <cell r="BL36" t="e">
            <v>#N/A</v>
          </cell>
          <cell r="BM36">
            <v>12.36</v>
          </cell>
        </row>
        <row r="37">
          <cell r="A37" t="str">
            <v>SLRY</v>
          </cell>
          <cell r="B37" t="str">
            <v>Salary.com (2/14/07)</v>
          </cell>
          <cell r="D37">
            <v>13.21</v>
          </cell>
          <cell r="E37">
            <v>210.03789179100002</v>
          </cell>
          <cell r="F37">
            <v>39.444222000000003</v>
          </cell>
          <cell r="G37">
            <v>0</v>
          </cell>
          <cell r="H37">
            <v>39.444222000000003</v>
          </cell>
          <cell r="I37">
            <v>170.59366979100002</v>
          </cell>
          <cell r="J37">
            <v>0</v>
          </cell>
          <cell r="K37">
            <v>21.146999999999998</v>
          </cell>
          <cell r="L37">
            <v>31.506</v>
          </cell>
          <cell r="M37">
            <v>43.042999999999999</v>
          </cell>
          <cell r="N37" t="str">
            <v>NA</v>
          </cell>
          <cell r="P37" t="str">
            <v>NM</v>
          </cell>
          <cell r="Q37">
            <v>8.0670388135905817</v>
          </cell>
          <cell r="R37">
            <v>5.414640696724434</v>
          </cell>
          <cell r="S37">
            <v>3.963331314987339</v>
          </cell>
          <cell r="T37" t="str">
            <v>NA</v>
          </cell>
          <cell r="V37">
            <v>0.36618421887894348</v>
          </cell>
          <cell r="W37" t="str">
            <v>NA</v>
          </cell>
          <cell r="X37">
            <v>-2.4359999999999995</v>
          </cell>
          <cell r="Y37">
            <v>-2.4592500000000004</v>
          </cell>
          <cell r="Z37">
            <v>-2.37825</v>
          </cell>
          <cell r="AB37" t="str">
            <v>NM</v>
          </cell>
          <cell r="AC37" t="str">
            <v>NM</v>
          </cell>
          <cell r="AE37">
            <v>5.7022500000000003</v>
          </cell>
          <cell r="AF37">
            <v>8.85825</v>
          </cell>
          <cell r="AG37" t="str">
            <v>NA</v>
          </cell>
          <cell r="AI37">
            <v>29.916904693936608</v>
          </cell>
          <cell r="AJ37">
            <v>19.258168350520705</v>
          </cell>
          <cell r="AK37" t="str">
            <v>NA</v>
          </cell>
          <cell r="AM37" t="str">
            <v>NA</v>
          </cell>
          <cell r="AN37">
            <v>-0.55000000000000004</v>
          </cell>
          <cell r="AO37">
            <v>-0.34</v>
          </cell>
          <cell r="AP37">
            <v>-0.27</v>
          </cell>
          <cell r="AQ37" t="str">
            <v>NA</v>
          </cell>
          <cell r="AS37" t="str">
            <v>NA</v>
          </cell>
          <cell r="AT37" t="str">
            <v>NM</v>
          </cell>
          <cell r="AU37" t="str">
            <v>NM</v>
          </cell>
          <cell r="AV37" t="str">
            <v>NM</v>
          </cell>
          <cell r="AW37" t="str">
            <v>NA</v>
          </cell>
          <cell r="AY37">
            <v>0.22750000000000001</v>
          </cell>
          <cell r="BA37" t="str">
            <v>NM</v>
          </cell>
          <cell r="BB37" t="str">
            <v>NM</v>
          </cell>
          <cell r="BC37" t="str">
            <v>NM</v>
          </cell>
          <cell r="BD37" t="str">
            <v>NA</v>
          </cell>
          <cell r="BF37" t="e">
            <v>#N/A</v>
          </cell>
          <cell r="BG37" t="e">
            <v>#N/A</v>
          </cell>
          <cell r="BH37">
            <v>1.5372790161414462E-2</v>
          </cell>
          <cell r="BK37" t="e">
            <v>#N/A</v>
          </cell>
          <cell r="BL37" t="e">
            <v>#N/A</v>
          </cell>
          <cell r="BM37">
            <v>13.01</v>
          </cell>
        </row>
        <row r="38">
          <cell r="A38" t="str">
            <v>FIRE</v>
          </cell>
          <cell r="B38" t="str">
            <v>Sourcefire (3/8/07)</v>
          </cell>
          <cell r="D38">
            <v>8.2799999999999994</v>
          </cell>
          <cell r="E38">
            <v>215.64433097</v>
          </cell>
          <cell r="F38">
            <v>109.66399999999999</v>
          </cell>
          <cell r="G38">
            <v>0</v>
          </cell>
          <cell r="H38">
            <v>109.66399999999999</v>
          </cell>
          <cell r="I38">
            <v>105.98033097000001</v>
          </cell>
          <cell r="J38">
            <v>0</v>
          </cell>
          <cell r="K38">
            <v>44.9</v>
          </cell>
          <cell r="L38">
            <v>56.6</v>
          </cell>
          <cell r="M38">
            <v>74.099999999999994</v>
          </cell>
          <cell r="N38" t="str">
            <v>NA</v>
          </cell>
          <cell r="P38" t="str">
            <v>NM</v>
          </cell>
          <cell r="Q38">
            <v>2.3603637187082409</v>
          </cell>
          <cell r="R38">
            <v>1.8724440100706716</v>
          </cell>
          <cell r="S38">
            <v>1.4302338862348181</v>
          </cell>
          <cell r="T38" t="str">
            <v>NA</v>
          </cell>
          <cell r="V38">
            <v>0.30918727915194344</v>
          </cell>
          <cell r="W38" t="str">
            <v>NA</v>
          </cell>
          <cell r="X38">
            <v>-0.5</v>
          </cell>
          <cell r="Y38">
            <v>0.19999999999999996</v>
          </cell>
          <cell r="Z38">
            <v>3</v>
          </cell>
          <cell r="AB38" t="str">
            <v>NM</v>
          </cell>
          <cell r="AC38">
            <v>35.326776990000006</v>
          </cell>
          <cell r="AE38">
            <v>-3</v>
          </cell>
          <cell r="AF38">
            <v>-1</v>
          </cell>
          <cell r="AG38" t="str">
            <v>NA</v>
          </cell>
          <cell r="AI38" t="str">
            <v>NM</v>
          </cell>
          <cell r="AJ38" t="str">
            <v>NM</v>
          </cell>
          <cell r="AK38" t="str">
            <v>NA</v>
          </cell>
          <cell r="AM38" t="str">
            <v>NA</v>
          </cell>
          <cell r="AN38">
            <v>-0.17</v>
          </cell>
          <cell r="AO38">
            <v>0.09</v>
          </cell>
          <cell r="AP38">
            <v>0.18</v>
          </cell>
          <cell r="AQ38" t="str">
            <v>NA</v>
          </cell>
          <cell r="AS38" t="str">
            <v>NA</v>
          </cell>
          <cell r="AT38" t="str">
            <v>NM</v>
          </cell>
          <cell r="AU38">
            <v>92</v>
          </cell>
          <cell r="AV38">
            <v>46</v>
          </cell>
          <cell r="AW38" t="str">
            <v>NA</v>
          </cell>
          <cell r="AY38">
            <v>0.3</v>
          </cell>
          <cell r="BA38" t="str">
            <v>NM</v>
          </cell>
          <cell r="BB38">
            <v>3.0666666666666669</v>
          </cell>
          <cell r="BC38">
            <v>1.5333333333333334</v>
          </cell>
          <cell r="BD38" t="str">
            <v>NA</v>
          </cell>
          <cell r="BF38" t="e">
            <v>#N/A</v>
          </cell>
          <cell r="BG38" t="e">
            <v>#N/A</v>
          </cell>
          <cell r="BH38">
            <v>-4.4982698961937739E-2</v>
          </cell>
          <cell r="BK38" t="e">
            <v>#N/A</v>
          </cell>
          <cell r="BL38" t="e">
            <v>#N/A</v>
          </cell>
          <cell r="BM38">
            <v>8.67</v>
          </cell>
        </row>
        <row r="39">
          <cell r="A39" t="str">
            <v>HIRE</v>
          </cell>
          <cell r="B39" t="str">
            <v>HireRight (8/8/07)</v>
          </cell>
          <cell r="D39">
            <v>12.06</v>
          </cell>
          <cell r="E39">
            <v>147.51991082000001</v>
          </cell>
          <cell r="F39">
            <v>43.844000000000001</v>
          </cell>
          <cell r="G39">
            <v>4.0000000000000001E-3</v>
          </cell>
          <cell r="H39">
            <v>43.84</v>
          </cell>
          <cell r="I39">
            <v>103.67991082</v>
          </cell>
          <cell r="J39">
            <v>0</v>
          </cell>
          <cell r="K39">
            <v>52.5</v>
          </cell>
          <cell r="L39">
            <v>61.4</v>
          </cell>
          <cell r="M39">
            <v>70.7</v>
          </cell>
          <cell r="N39" t="str">
            <v>NA</v>
          </cell>
          <cell r="P39" t="str">
            <v>NM</v>
          </cell>
          <cell r="Q39">
            <v>1.9748554441904762</v>
          </cell>
          <cell r="R39">
            <v>1.6885978960912054</v>
          </cell>
          <cell r="S39">
            <v>1.4664768149929279</v>
          </cell>
          <cell r="T39" t="str">
            <v>NA</v>
          </cell>
          <cell r="V39">
            <v>0.15146579804560267</v>
          </cell>
          <cell r="W39" t="str">
            <v>NA</v>
          </cell>
          <cell r="X39">
            <v>6.6</v>
          </cell>
          <cell r="Y39">
            <v>9.4</v>
          </cell>
          <cell r="Z39">
            <v>10.7</v>
          </cell>
          <cell r="AB39">
            <v>11.029777746808511</v>
          </cell>
          <cell r="AC39">
            <v>9.689711291588786</v>
          </cell>
          <cell r="AE39" t="str">
            <v>NA</v>
          </cell>
          <cell r="AF39" t="str">
            <v>NA</v>
          </cell>
          <cell r="AG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>
            <v>0.69</v>
          </cell>
          <cell r="AO39">
            <v>0.6</v>
          </cell>
          <cell r="AP39">
            <v>0.65</v>
          </cell>
          <cell r="AQ39" t="str">
            <v>NA</v>
          </cell>
          <cell r="AS39" t="str">
            <v>NA</v>
          </cell>
          <cell r="AT39">
            <v>17.478260869565219</v>
          </cell>
          <cell r="AU39">
            <v>20.100000000000001</v>
          </cell>
          <cell r="AV39">
            <v>18.553846153846155</v>
          </cell>
          <cell r="AW39" t="str">
            <v>NA</v>
          </cell>
          <cell r="AY39">
            <v>0.3</v>
          </cell>
          <cell r="BA39">
            <v>0.58260869565217399</v>
          </cell>
          <cell r="BB39">
            <v>0.67</v>
          </cell>
          <cell r="BC39">
            <v>0.61846153846153851</v>
          </cell>
          <cell r="BD39" t="str">
            <v>NA</v>
          </cell>
          <cell r="BF39" t="e">
            <v>#N/A</v>
          </cell>
          <cell r="BG39" t="e">
            <v>#N/A</v>
          </cell>
          <cell r="BH39">
            <v>-3.3057851239670644E-3</v>
          </cell>
          <cell r="BK39" t="e">
            <v>#N/A</v>
          </cell>
          <cell r="BL39" t="e">
            <v>#N/A</v>
          </cell>
          <cell r="BM39">
            <v>12.100000000000001</v>
          </cell>
        </row>
        <row r="41">
          <cell r="I41" t="str">
            <v>Mean:</v>
          </cell>
          <cell r="P41" t="str">
            <v>NA</v>
          </cell>
          <cell r="Q41">
            <v>7.9667527044186501</v>
          </cell>
          <cell r="R41">
            <v>5.0028443230599251</v>
          </cell>
          <cell r="S41">
            <v>3.3976114087958256</v>
          </cell>
          <cell r="T41">
            <v>3.8599551417843241</v>
          </cell>
          <cell r="V41">
            <v>0.2662090736852416</v>
          </cell>
          <cell r="W41">
            <v>0.21915360840887332</v>
          </cell>
          <cell r="AB41">
            <v>27.109552443214625</v>
          </cell>
          <cell r="AC41">
            <v>21.067006044515882</v>
          </cell>
          <cell r="AI41">
            <v>35.936550221142518</v>
          </cell>
          <cell r="AJ41">
            <v>27.828911186449158</v>
          </cell>
          <cell r="AK41">
            <v>19.382825496454881</v>
          </cell>
          <cell r="AS41" t="str">
            <v>NA</v>
          </cell>
          <cell r="AT41">
            <v>40.15561450744628</v>
          </cell>
          <cell r="AU41">
            <v>48.782899977623636</v>
          </cell>
          <cell r="AV41">
            <v>36.021207612490819</v>
          </cell>
          <cell r="AW41">
            <v>25.129511970534072</v>
          </cell>
          <cell r="AY41">
            <v>0.28218750000000004</v>
          </cell>
          <cell r="BA41">
            <v>1.6009602695395371</v>
          </cell>
          <cell r="BB41">
            <v>1.8187501916287228</v>
          </cell>
          <cell r="BC41">
            <v>1.2664220666172519</v>
          </cell>
          <cell r="BD41">
            <v>0.97326064512528609</v>
          </cell>
          <cell r="BF41" t="e">
            <v>#N/A</v>
          </cell>
          <cell r="BG41" t="e">
            <v>#N/A</v>
          </cell>
          <cell r="BH41">
            <v>1.1103494821187665E-2</v>
          </cell>
        </row>
        <row r="42">
          <cell r="I42" t="str">
            <v>Median:</v>
          </cell>
          <cell r="P42" t="str">
            <v>NA</v>
          </cell>
          <cell r="Q42">
            <v>6.9229551687675421</v>
          </cell>
          <cell r="R42">
            <v>5.2029715338162639</v>
          </cell>
          <cell r="S42">
            <v>3.963331314987339</v>
          </cell>
          <cell r="T42">
            <v>3.8599551417843241</v>
          </cell>
          <cell r="V42">
            <v>0.24884140689789724</v>
          </cell>
          <cell r="W42">
            <v>0.21915360840887332</v>
          </cell>
          <cell r="AB42">
            <v>27.670082467729689</v>
          </cell>
          <cell r="AC42">
            <v>20.583029330390183</v>
          </cell>
          <cell r="AI42">
            <v>34.445003750915205</v>
          </cell>
          <cell r="AJ42">
            <v>26.396043372241362</v>
          </cell>
          <cell r="AK42">
            <v>19.382825496454881</v>
          </cell>
          <cell r="AS42" t="str">
            <v>NA</v>
          </cell>
          <cell r="AT42">
            <v>46.725472813238781</v>
          </cell>
          <cell r="AU42">
            <v>40.804878048780495</v>
          </cell>
          <cell r="AV42">
            <v>39.074142156862749</v>
          </cell>
          <cell r="AW42">
            <v>25.129511970534072</v>
          </cell>
          <cell r="AY42">
            <v>0.28833335000000004</v>
          </cell>
          <cell r="BA42">
            <v>1.7812241109406615</v>
          </cell>
          <cell r="BB42">
            <v>1.6889074228523773</v>
          </cell>
          <cell r="BC42">
            <v>1.2407268246985992</v>
          </cell>
          <cell r="BD42">
            <v>0.97326064512528609</v>
          </cell>
          <cell r="BF42" t="e">
            <v>#N/A</v>
          </cell>
          <cell r="BG42" t="e">
            <v>#N/A</v>
          </cell>
          <cell r="BH42">
            <v>6.7112222847512948E-3</v>
          </cell>
        </row>
        <row r="44">
          <cell r="B44" t="str">
            <v>(1)  Share prices and market values are as of November 26, 2007.</v>
          </cell>
        </row>
        <row r="45">
          <cell r="B45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46">
          <cell r="B46" t="str">
            <v>(3)  Projections based on Wall Street analyst research unless otherwise noted.</v>
          </cell>
        </row>
        <row r="47">
          <cell r="B47" t="str">
            <v>(4)  Multiples that are negative or above a certain limit (100x for earnings multiples) are considered not meaningful.</v>
          </cell>
        </row>
        <row r="48">
          <cell r="B48" t="str">
            <v>Source: Company filings, FactSet and Wall Street research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Row reference</v>
          </cell>
          <cell r="B1">
            <v>324</v>
          </cell>
          <cell r="D1">
            <v>84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AZ7" t="str">
            <v>Gross margin</v>
          </cell>
          <cell r="BB7" t="str">
            <v>Gross margin</v>
          </cell>
          <cell r="BF7" t="str">
            <v>R&amp;D</v>
          </cell>
          <cell r="BK7" t="str">
            <v>S&amp;M</v>
          </cell>
          <cell r="BP7" t="str">
            <v>G&amp;A</v>
          </cell>
          <cell r="BU7" t="str">
            <v>SG&amp;A</v>
          </cell>
          <cell r="BZ7" t="str">
            <v>EBITDA margin(2)</v>
          </cell>
          <cell r="CE7" t="str">
            <v>EBIT margin (2)</v>
          </cell>
          <cell r="CG7" t="str">
            <v>EBIT margin (2)</v>
          </cell>
          <cell r="CM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LTM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CY07-CY08</v>
          </cell>
          <cell r="AX8" t="str">
            <v>CY08-CY09</v>
          </cell>
          <cell r="AZ8" t="str">
            <v>LTM</v>
          </cell>
          <cell r="BA8" t="str">
            <v>CY 05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LTM</v>
          </cell>
          <cell r="BG8" t="str">
            <v>CY 05</v>
          </cell>
          <cell r="BH8" t="str">
            <v>CY 06</v>
          </cell>
          <cell r="BI8" t="str">
            <v>CY 07</v>
          </cell>
          <cell r="BK8" t="str">
            <v>LTM</v>
          </cell>
          <cell r="BL8" t="str">
            <v>CY 05</v>
          </cell>
          <cell r="BM8" t="str">
            <v>CY 06</v>
          </cell>
          <cell r="BN8" t="str">
            <v>CY 07</v>
          </cell>
          <cell r="BP8" t="str">
            <v>LTM</v>
          </cell>
          <cell r="BQ8" t="str">
            <v>CY 05</v>
          </cell>
          <cell r="BR8" t="str">
            <v>CY 06</v>
          </cell>
          <cell r="BS8" t="str">
            <v>CY 07</v>
          </cell>
          <cell r="BU8" t="str">
            <v>LTM</v>
          </cell>
          <cell r="BV8" t="str">
            <v>CY 05</v>
          </cell>
          <cell r="BW8" t="str">
            <v>CY 06</v>
          </cell>
          <cell r="BX8" t="str">
            <v>CY 07</v>
          </cell>
          <cell r="BZ8" t="str">
            <v>LTM</v>
          </cell>
          <cell r="CA8" t="str">
            <v>CY 05</v>
          </cell>
          <cell r="CB8" t="str">
            <v>CY 06</v>
          </cell>
          <cell r="CC8" t="str">
            <v>CY 07</v>
          </cell>
          <cell r="CE8" t="str">
            <v>LTM</v>
          </cell>
          <cell r="CF8" t="str">
            <v>CY 05</v>
          </cell>
          <cell r="CG8" t="str">
            <v>CY 07</v>
          </cell>
          <cell r="CH8" t="str">
            <v>CY 08</v>
          </cell>
          <cell r="CI8" t="str">
            <v>CY 09</v>
          </cell>
          <cell r="CK8" t="str">
            <v>LTM</v>
          </cell>
          <cell r="CL8" t="str">
            <v>CY 05</v>
          </cell>
          <cell r="CM8" t="str">
            <v>CY 07</v>
          </cell>
          <cell r="CN8" t="str">
            <v>CY 08</v>
          </cell>
          <cell r="CO8" t="str">
            <v>CY 09</v>
          </cell>
        </row>
        <row r="10">
          <cell r="B10" t="str">
            <v>Vurv(3)</v>
          </cell>
          <cell r="E10">
            <v>49.308999999999997</v>
          </cell>
          <cell r="F10">
            <v>61.13</v>
          </cell>
          <cell r="G10">
            <v>79.099999999999994</v>
          </cell>
          <cell r="J10">
            <v>31.957000000000001</v>
          </cell>
          <cell r="K10">
            <v>41.42</v>
          </cell>
          <cell r="L10">
            <v>54.9</v>
          </cell>
          <cell r="AI10">
            <v>2.9140000000000001</v>
          </cell>
          <cell r="AJ10">
            <v>6.1740000000000004</v>
          </cell>
          <cell r="AK10">
            <v>13.968</v>
          </cell>
          <cell r="AN10">
            <v>-0.73799999999999999</v>
          </cell>
          <cell r="AO10">
            <v>2.89</v>
          </cell>
          <cell r="AP10">
            <v>10</v>
          </cell>
          <cell r="AS10">
            <v>-1.415</v>
          </cell>
          <cell r="AT10">
            <v>2.29</v>
          </cell>
          <cell r="AU10">
            <v>9.7200000000000006</v>
          </cell>
          <cell r="AW10">
            <v>0.23973311160234445</v>
          </cell>
          <cell r="AX10">
            <v>0.29396368395223282</v>
          </cell>
          <cell r="AZ10">
            <v>0</v>
          </cell>
          <cell r="BA10">
            <v>0</v>
          </cell>
          <cell r="BB10">
            <v>0.64809669634346678</v>
          </cell>
          <cell r="BC10">
            <v>0.67757238671683295</v>
          </cell>
          <cell r="BD10">
            <v>0.69405815423514539</v>
          </cell>
          <cell r="BF10" t="str">
            <v>NM</v>
          </cell>
          <cell r="BG10">
            <v>0</v>
          </cell>
          <cell r="BH10">
            <v>0</v>
          </cell>
          <cell r="BI10">
            <v>0</v>
          </cell>
          <cell r="BK10" t="str">
            <v>NM</v>
          </cell>
          <cell r="BL10">
            <v>0</v>
          </cell>
          <cell r="BM10">
            <v>0</v>
          </cell>
          <cell r="BN10">
            <v>0</v>
          </cell>
          <cell r="BP10" t="str">
            <v>NM</v>
          </cell>
          <cell r="BQ10">
            <v>0</v>
          </cell>
          <cell r="BR10">
            <v>0</v>
          </cell>
          <cell r="BS10">
            <v>0</v>
          </cell>
          <cell r="BU10" t="str">
            <v>NM</v>
          </cell>
          <cell r="BV10">
            <v>0</v>
          </cell>
          <cell r="BW10">
            <v>0</v>
          </cell>
          <cell r="BX10">
            <v>0</v>
          </cell>
          <cell r="BZ10" t="str">
            <v>NM</v>
          </cell>
          <cell r="CA10">
            <v>5.9096716623740095E-2</v>
          </cell>
          <cell r="CB10">
            <v>0.10099787338459022</v>
          </cell>
          <cell r="CC10">
            <v>0.17658659924146652</v>
          </cell>
          <cell r="CE10" t="str">
            <v>NM</v>
          </cell>
          <cell r="CF10">
            <v>-1.4966841753026832E-2</v>
          </cell>
          <cell r="CG10">
            <v>-1.4966841753026832E-2</v>
          </cell>
          <cell r="CH10">
            <v>4.7276296417470963E-2</v>
          </cell>
          <cell r="CI10">
            <v>0.12642225031605564</v>
          </cell>
          <cell r="CK10" t="str">
            <v>NM</v>
          </cell>
          <cell r="CL10">
            <v>-2.8696586829990472E-2</v>
          </cell>
          <cell r="CM10">
            <v>-2.8696586829990472E-2</v>
          </cell>
          <cell r="CN10">
            <v>3.7461148372321285E-2</v>
          </cell>
          <cell r="CO10">
            <v>0.12288242730720608</v>
          </cell>
        </row>
        <row r="12">
          <cell r="B12" t="str">
            <v>Core Comparables</v>
          </cell>
        </row>
        <row r="13">
          <cell r="A13" t="str">
            <v>CNQR</v>
          </cell>
          <cell r="B13" t="str">
            <v>Concur Technologies</v>
          </cell>
          <cell r="D13">
            <v>0</v>
          </cell>
          <cell r="E13">
            <v>143.62</v>
          </cell>
          <cell r="F13">
            <v>214.875</v>
          </cell>
          <cell r="G13">
            <v>262.375</v>
          </cell>
          <cell r="H13">
            <v>-47.5</v>
          </cell>
          <cell r="I13">
            <v>0</v>
          </cell>
          <cell r="J13">
            <v>98.170500000000004</v>
          </cell>
          <cell r="K13">
            <v>147.13499999999999</v>
          </cell>
          <cell r="L13">
            <v>184.21625</v>
          </cell>
          <cell r="N13">
            <v>0</v>
          </cell>
          <cell r="O13">
            <v>16.641000000000002</v>
          </cell>
          <cell r="P13">
            <v>23.70675</v>
          </cell>
          <cell r="Q13">
            <v>29.329500000000003</v>
          </cell>
          <cell r="S13">
            <v>0</v>
          </cell>
          <cell r="T13">
            <v>38.464500000000001</v>
          </cell>
          <cell r="U13">
            <v>58.160249999999998</v>
          </cell>
          <cell r="V13">
            <v>66.93549999999999</v>
          </cell>
          <cell r="X13">
            <v>0</v>
          </cell>
          <cell r="Y13">
            <v>18.94425</v>
          </cell>
          <cell r="Z13">
            <v>27.754000000000001</v>
          </cell>
          <cell r="AA13">
            <v>32.9985</v>
          </cell>
          <cell r="AC13">
            <v>0</v>
          </cell>
          <cell r="AD13">
            <v>57.408749999999998</v>
          </cell>
          <cell r="AE13">
            <v>85.914249999999996</v>
          </cell>
          <cell r="AF13">
            <v>99.933999999999997</v>
          </cell>
          <cell r="AH13">
            <v>0</v>
          </cell>
          <cell r="AI13">
            <v>32.942999999999998</v>
          </cell>
          <cell r="AJ13">
            <v>54.008750000000013</v>
          </cell>
          <cell r="AK13">
            <v>71.305750000000018</v>
          </cell>
          <cell r="AM13">
            <v>0</v>
          </cell>
          <cell r="AN13">
            <v>22.225000000000001</v>
          </cell>
          <cell r="AO13">
            <v>38.779250000000005</v>
          </cell>
          <cell r="AP13">
            <v>54.953000000000003</v>
          </cell>
          <cell r="AR13">
            <v>0</v>
          </cell>
          <cell r="AS13">
            <v>13.920999999999999</v>
          </cell>
          <cell r="AT13">
            <v>25.10125</v>
          </cell>
          <cell r="AU13">
            <v>36.117249999999999</v>
          </cell>
          <cell r="AW13">
            <v>0.49613563570533348</v>
          </cell>
          <cell r="AX13">
            <v>0.22105875509016881</v>
          </cell>
          <cell r="AZ13">
            <v>-0.18103858980466889</v>
          </cell>
          <cell r="BA13">
            <v>0</v>
          </cell>
          <cell r="BB13">
            <v>0.68354337835955992</v>
          </cell>
          <cell r="BC13">
            <v>0.68474694589877827</v>
          </cell>
          <cell r="BD13">
            <v>0.7021105288232492</v>
          </cell>
          <cell r="BF13" t="str">
            <v>NM</v>
          </cell>
          <cell r="BG13">
            <v>0.1158682634730539</v>
          </cell>
          <cell r="BH13">
            <v>0.1103280977312391</v>
          </cell>
          <cell r="BI13">
            <v>0.11178465936160077</v>
          </cell>
          <cell r="BK13" t="str">
            <v>NM</v>
          </cell>
          <cell r="BL13">
            <v>0.26782133407603398</v>
          </cell>
          <cell r="BM13">
            <v>0.2706701570680628</v>
          </cell>
          <cell r="BN13">
            <v>0.25511386374464029</v>
          </cell>
          <cell r="BP13" t="str">
            <v>NM</v>
          </cell>
          <cell r="BQ13">
            <v>0.13190537529591978</v>
          </cell>
          <cell r="BR13">
            <v>0.12916346713205354</v>
          </cell>
          <cell r="BS13">
            <v>0.12576846117198667</v>
          </cell>
          <cell r="BU13" t="str">
            <v>NM</v>
          </cell>
          <cell r="BV13">
            <v>0.39972670937195376</v>
          </cell>
          <cell r="BW13">
            <v>0.39983362420011631</v>
          </cell>
          <cell r="BX13">
            <v>0.38088232491662694</v>
          </cell>
          <cell r="BZ13" t="str">
            <v>NM</v>
          </cell>
          <cell r="CA13">
            <v>0.22937613145801419</v>
          </cell>
          <cell r="CB13">
            <v>0.25134962187318216</v>
          </cell>
          <cell r="CC13">
            <v>0.27177036684135308</v>
          </cell>
          <cell r="CE13" t="str">
            <v>NM</v>
          </cell>
          <cell r="CF13">
            <v>0.15474864225038296</v>
          </cell>
          <cell r="CG13">
            <v>0.15474864225038296</v>
          </cell>
          <cell r="CH13">
            <v>0.18047353112274581</v>
          </cell>
          <cell r="CI13">
            <v>0.20944449737970464</v>
          </cell>
          <cell r="CK13" t="str">
            <v>NM</v>
          </cell>
          <cell r="CL13">
            <v>9.6929397019913655E-2</v>
          </cell>
          <cell r="CM13">
            <v>9.6929397019913655E-2</v>
          </cell>
          <cell r="CN13">
            <v>0.11681791739383363</v>
          </cell>
          <cell r="CO13">
            <v>0.13765507384468795</v>
          </cell>
        </row>
        <row r="14">
          <cell r="A14" t="str">
            <v>KNXA</v>
          </cell>
          <cell r="B14" t="str">
            <v>Kenexa</v>
          </cell>
          <cell r="D14">
            <v>0</v>
          </cell>
          <cell r="E14">
            <v>192</v>
          </cell>
          <cell r="F14">
            <v>233</v>
          </cell>
          <cell r="G14">
            <v>275</v>
          </cell>
          <cell r="H14">
            <v>-42</v>
          </cell>
          <cell r="I14">
            <v>0</v>
          </cell>
          <cell r="J14">
            <v>139.68700000000001</v>
          </cell>
          <cell r="K14">
            <v>166.691</v>
          </cell>
          <cell r="L14">
            <v>195.25</v>
          </cell>
          <cell r="N14">
            <v>0</v>
          </cell>
          <cell r="O14">
            <v>17.87</v>
          </cell>
          <cell r="P14">
            <v>21.173999999999999</v>
          </cell>
          <cell r="Q14">
            <v>24.117999999999999</v>
          </cell>
          <cell r="S14">
            <v>0</v>
          </cell>
          <cell r="T14">
            <v>36.776000000000003</v>
          </cell>
          <cell r="U14">
            <v>44.290999999999997</v>
          </cell>
          <cell r="V14">
            <v>51.552999999999997</v>
          </cell>
          <cell r="X14">
            <v>0</v>
          </cell>
          <cell r="Y14">
            <v>38.195</v>
          </cell>
          <cell r="Z14">
            <v>43.267000000000003</v>
          </cell>
          <cell r="AA14">
            <v>48.953000000000003</v>
          </cell>
          <cell r="AC14">
            <v>0</v>
          </cell>
          <cell r="AD14">
            <v>74.971000000000004</v>
          </cell>
          <cell r="AE14">
            <v>87.557999999999993</v>
          </cell>
          <cell r="AF14">
            <v>100.506</v>
          </cell>
          <cell r="AH14">
            <v>0</v>
          </cell>
          <cell r="AI14">
            <v>47.189</v>
          </cell>
          <cell r="AJ14">
            <v>58.115000000000002</v>
          </cell>
          <cell r="AK14">
            <v>74.103999999999999</v>
          </cell>
          <cell r="AM14">
            <v>0</v>
          </cell>
          <cell r="AN14">
            <v>41.427</v>
          </cell>
          <cell r="AO14">
            <v>51.25</v>
          </cell>
          <cell r="AP14">
            <v>62.515999999999998</v>
          </cell>
          <cell r="AR14">
            <v>0</v>
          </cell>
          <cell r="AS14">
            <v>30.821000000000002</v>
          </cell>
          <cell r="AT14">
            <v>38.969000000000001</v>
          </cell>
          <cell r="AU14">
            <v>47.718000000000004</v>
          </cell>
          <cell r="AW14">
            <v>0.21354166666666674</v>
          </cell>
          <cell r="AX14">
            <v>0.18025751072961382</v>
          </cell>
          <cell r="AZ14">
            <v>-0.15272727272727274</v>
          </cell>
          <cell r="BA14">
            <v>0</v>
          </cell>
          <cell r="BB14">
            <v>0.72753645833333336</v>
          </cell>
          <cell r="BC14">
            <v>0.71541201716738201</v>
          </cell>
          <cell r="BD14">
            <v>0.71</v>
          </cell>
          <cell r="BF14" t="str">
            <v>NM</v>
          </cell>
          <cell r="BG14">
            <v>9.3072916666666672E-2</v>
          </cell>
          <cell r="BH14">
            <v>9.0875536480686692E-2</v>
          </cell>
          <cell r="BI14">
            <v>8.7701818181818172E-2</v>
          </cell>
          <cell r="BK14" t="str">
            <v>NM</v>
          </cell>
          <cell r="BL14">
            <v>0.19154166666666669</v>
          </cell>
          <cell r="BM14">
            <v>0.1900901287553648</v>
          </cell>
          <cell r="BN14">
            <v>0.18746545454545455</v>
          </cell>
          <cell r="BP14" t="str">
            <v>NM</v>
          </cell>
          <cell r="BQ14">
            <v>0.19893229166666668</v>
          </cell>
          <cell r="BR14">
            <v>0.18569527896995711</v>
          </cell>
          <cell r="BS14">
            <v>0.17801090909090911</v>
          </cell>
          <cell r="BU14" t="str">
            <v>NM</v>
          </cell>
          <cell r="BV14">
            <v>0.39047395833333337</v>
          </cell>
          <cell r="BW14">
            <v>0.37578540772532187</v>
          </cell>
          <cell r="BX14">
            <v>0.36547636363636365</v>
          </cell>
          <cell r="BZ14" t="str">
            <v>NM</v>
          </cell>
          <cell r="CA14">
            <v>0.24577604166666667</v>
          </cell>
          <cell r="CB14">
            <v>0.24942060085836912</v>
          </cell>
          <cell r="CC14">
            <v>0.26946909090909088</v>
          </cell>
          <cell r="CE14" t="str">
            <v>NM</v>
          </cell>
          <cell r="CF14">
            <v>0.21576562499999999</v>
          </cell>
          <cell r="CG14">
            <v>0.21576562499999999</v>
          </cell>
          <cell r="CH14">
            <v>0.21995708154506438</v>
          </cell>
          <cell r="CI14">
            <v>0.22733090909090908</v>
          </cell>
          <cell r="CK14" t="str">
            <v>NM</v>
          </cell>
          <cell r="CL14">
            <v>0.16052604166666667</v>
          </cell>
          <cell r="CM14">
            <v>0.16052604166666667</v>
          </cell>
          <cell r="CN14">
            <v>0.16724892703862662</v>
          </cell>
          <cell r="CO14">
            <v>0.17352000000000001</v>
          </cell>
        </row>
        <row r="15">
          <cell r="A15" t="str">
            <v>ULTI</v>
          </cell>
          <cell r="B15" t="str">
            <v>Ultimate Software</v>
          </cell>
          <cell r="D15">
            <v>0</v>
          </cell>
          <cell r="E15">
            <v>150</v>
          </cell>
          <cell r="F15">
            <v>182</v>
          </cell>
          <cell r="G15">
            <v>214</v>
          </cell>
          <cell r="H15">
            <v>-32</v>
          </cell>
          <cell r="I15">
            <v>0</v>
          </cell>
          <cell r="J15">
            <v>88.787000000000006</v>
          </cell>
          <cell r="K15">
            <v>108.988</v>
          </cell>
          <cell r="L15">
            <v>131.27799999999999</v>
          </cell>
          <cell r="N15">
            <v>0</v>
          </cell>
          <cell r="O15">
            <v>27.509</v>
          </cell>
          <cell r="P15">
            <v>31.437000000000001</v>
          </cell>
          <cell r="Q15">
            <v>36.380000000000003</v>
          </cell>
          <cell r="S15">
            <v>0</v>
          </cell>
          <cell r="T15">
            <v>31.231000000000002</v>
          </cell>
          <cell r="U15">
            <v>36.869</v>
          </cell>
          <cell r="V15">
            <v>44.69</v>
          </cell>
          <cell r="X15">
            <v>0</v>
          </cell>
          <cell r="Y15">
            <v>11.62</v>
          </cell>
          <cell r="Z15">
            <v>13.003</v>
          </cell>
          <cell r="AA15">
            <v>14.98</v>
          </cell>
          <cell r="AC15">
            <v>0</v>
          </cell>
          <cell r="AD15">
            <v>42.850999999999999</v>
          </cell>
          <cell r="AE15">
            <v>49.872</v>
          </cell>
          <cell r="AF15">
            <v>59.67</v>
          </cell>
          <cell r="AH15">
            <v>0</v>
          </cell>
          <cell r="AI15">
            <v>24.484999999999999</v>
          </cell>
          <cell r="AJ15">
            <v>37.151000000000003</v>
          </cell>
          <cell r="AK15">
            <v>46.295999999999999</v>
          </cell>
          <cell r="AM15">
            <v>0</v>
          </cell>
          <cell r="AN15">
            <v>17.521000000000001</v>
          </cell>
          <cell r="AO15">
            <v>27.678000000000001</v>
          </cell>
          <cell r="AP15">
            <v>35.228000000000002</v>
          </cell>
          <cell r="AR15">
            <v>0</v>
          </cell>
          <cell r="AS15">
            <v>18.943999999999999</v>
          </cell>
          <cell r="AT15">
            <v>18.446000000000002</v>
          </cell>
          <cell r="AU15">
            <v>23.352</v>
          </cell>
          <cell r="AW15">
            <v>0.21333333333333337</v>
          </cell>
          <cell r="AX15">
            <v>0.17582417582417587</v>
          </cell>
          <cell r="AZ15">
            <v>-0.14953271028037382</v>
          </cell>
          <cell r="BA15">
            <v>0</v>
          </cell>
          <cell r="BB15">
            <v>0.5919133333333334</v>
          </cell>
          <cell r="BC15">
            <v>0.59883516483516486</v>
          </cell>
          <cell r="BD15">
            <v>0.61344859813084107</v>
          </cell>
          <cell r="BF15" t="str">
            <v>NM</v>
          </cell>
          <cell r="BG15">
            <v>0.18339333333333332</v>
          </cell>
          <cell r="BH15">
            <v>0.17273076923076924</v>
          </cell>
          <cell r="BI15">
            <v>0.17</v>
          </cell>
          <cell r="BK15" t="str">
            <v>NM</v>
          </cell>
          <cell r="BL15">
            <v>0.20820666666666668</v>
          </cell>
          <cell r="BM15">
            <v>0.20257692307692307</v>
          </cell>
          <cell r="BN15">
            <v>0.20883177570093456</v>
          </cell>
          <cell r="BP15" t="str">
            <v>NM</v>
          </cell>
          <cell r="BQ15">
            <v>7.7466666666666656E-2</v>
          </cell>
          <cell r="BR15">
            <v>7.1445054945054945E-2</v>
          </cell>
          <cell r="BS15">
            <v>7.0000000000000007E-2</v>
          </cell>
          <cell r="BU15" t="str">
            <v>NM</v>
          </cell>
          <cell r="BV15">
            <v>0.28567333333333333</v>
          </cell>
          <cell r="BW15">
            <v>0.27402197802197803</v>
          </cell>
          <cell r="BX15">
            <v>0.27883177570093459</v>
          </cell>
          <cell r="BZ15" t="str">
            <v>NM</v>
          </cell>
          <cell r="CA15">
            <v>0.16323333333333334</v>
          </cell>
          <cell r="CB15">
            <v>0.20412637362637365</v>
          </cell>
          <cell r="CC15">
            <v>0.21633644859813084</v>
          </cell>
          <cell r="CE15" t="str">
            <v>NM</v>
          </cell>
          <cell r="CF15">
            <v>0.11680666666666667</v>
          </cell>
          <cell r="CG15">
            <v>0.11680666666666667</v>
          </cell>
          <cell r="CH15">
            <v>0.15207692307692308</v>
          </cell>
          <cell r="CI15">
            <v>0.16461682242990655</v>
          </cell>
          <cell r="CK15" t="str">
            <v>NM</v>
          </cell>
          <cell r="CL15">
            <v>0.12629333333333334</v>
          </cell>
          <cell r="CM15">
            <v>0.12629333333333334</v>
          </cell>
          <cell r="CN15">
            <v>0.10135164835164837</v>
          </cell>
          <cell r="CO15">
            <v>0.1091214953271028</v>
          </cell>
        </row>
        <row r="16">
          <cell r="A16" t="str">
            <v>TLEO</v>
          </cell>
          <cell r="B16" t="str">
            <v>Texas</v>
          </cell>
          <cell r="D16">
            <v>0</v>
          </cell>
          <cell r="E16">
            <v>127.41500000000001</v>
          </cell>
          <cell r="F16">
            <v>159</v>
          </cell>
          <cell r="G16">
            <v>195</v>
          </cell>
          <cell r="H16">
            <v>-36</v>
          </cell>
          <cell r="I16">
            <v>0</v>
          </cell>
          <cell r="J16">
            <v>88.593999999999994</v>
          </cell>
          <cell r="K16">
            <v>113.117</v>
          </cell>
          <cell r="L16">
            <v>140.953</v>
          </cell>
          <cell r="N16">
            <v>0</v>
          </cell>
          <cell r="O16">
            <v>21.065000000000001</v>
          </cell>
          <cell r="P16">
            <v>23.713999999999999</v>
          </cell>
          <cell r="Q16">
            <v>27.361999999999998</v>
          </cell>
          <cell r="S16">
            <v>0</v>
          </cell>
          <cell r="T16">
            <v>34.914999999999999</v>
          </cell>
          <cell r="U16">
            <v>43.853000000000002</v>
          </cell>
          <cell r="V16">
            <v>51.603000000000002</v>
          </cell>
          <cell r="X16">
            <v>0</v>
          </cell>
          <cell r="Y16">
            <v>21.5</v>
          </cell>
          <cell r="Z16">
            <v>24.577999999999999</v>
          </cell>
          <cell r="AA16">
            <v>27.364000000000001</v>
          </cell>
          <cell r="AC16">
            <v>0</v>
          </cell>
          <cell r="AD16">
            <v>56.414999999999999</v>
          </cell>
          <cell r="AE16">
            <v>68.430999999999997</v>
          </cell>
          <cell r="AF16">
            <v>78.966999999999999</v>
          </cell>
          <cell r="AH16">
            <v>0</v>
          </cell>
          <cell r="AI16">
            <v>17.66</v>
          </cell>
          <cell r="AJ16">
            <v>32.493000000000002</v>
          </cell>
          <cell r="AK16">
            <v>49.370000000000005</v>
          </cell>
          <cell r="AM16">
            <v>0</v>
          </cell>
          <cell r="AN16">
            <v>11.114000000000001</v>
          </cell>
          <cell r="AO16">
            <v>20.971</v>
          </cell>
          <cell r="AP16">
            <v>34.627000000000002</v>
          </cell>
          <cell r="AR16">
            <v>0</v>
          </cell>
          <cell r="AS16">
            <v>13.068</v>
          </cell>
          <cell r="AT16">
            <v>21.571000000000002</v>
          </cell>
          <cell r="AU16">
            <v>28.952999999999999</v>
          </cell>
          <cell r="AW16">
            <v>0.24789075069654265</v>
          </cell>
          <cell r="AX16">
            <v>0.22641509433962259</v>
          </cell>
          <cell r="AZ16">
            <v>-0.18461538461538463</v>
          </cell>
          <cell r="BA16">
            <v>0</v>
          </cell>
          <cell r="BB16">
            <v>0.6953184475925126</v>
          </cell>
          <cell r="BC16">
            <v>0.71142767295597487</v>
          </cell>
          <cell r="BD16">
            <v>0.72283589743589749</v>
          </cell>
          <cell r="BF16" t="str">
            <v>NM</v>
          </cell>
          <cell r="BG16">
            <v>0.16532590354353882</v>
          </cell>
          <cell r="BH16">
            <v>0.1491446540880503</v>
          </cell>
          <cell r="BI16">
            <v>0.1403179487179487</v>
          </cell>
          <cell r="BK16" t="str">
            <v>NM</v>
          </cell>
          <cell r="BL16">
            <v>0.27402582113565904</v>
          </cell>
          <cell r="BM16">
            <v>0.27580503144654089</v>
          </cell>
          <cell r="BN16">
            <v>0.26463076923076922</v>
          </cell>
          <cell r="BP16" t="str">
            <v>NM</v>
          </cell>
          <cell r="BQ16">
            <v>0.16873994427657654</v>
          </cell>
          <cell r="BR16">
            <v>0.15457861635220124</v>
          </cell>
          <cell r="BS16">
            <v>0.14032820512820512</v>
          </cell>
          <cell r="BU16" t="str">
            <v>NM</v>
          </cell>
          <cell r="BV16">
            <v>0.44276576541223556</v>
          </cell>
          <cell r="BW16">
            <v>0.43038364779874211</v>
          </cell>
          <cell r="BX16">
            <v>0.40495897435897438</v>
          </cell>
          <cell r="BZ16" t="str">
            <v>NM</v>
          </cell>
          <cell r="CA16">
            <v>0.13860220539182985</v>
          </cell>
          <cell r="CB16">
            <v>0.20435849056603775</v>
          </cell>
          <cell r="CC16">
            <v>0.25317948717948718</v>
          </cell>
          <cell r="CE16" t="str">
            <v>NM</v>
          </cell>
          <cell r="CF16">
            <v>8.7226778636738223E-2</v>
          </cell>
          <cell r="CG16">
            <v>8.7226778636738223E-2</v>
          </cell>
          <cell r="CH16">
            <v>0.13189308176100628</v>
          </cell>
          <cell r="CI16">
            <v>0.177574358974359</v>
          </cell>
          <cell r="CK16" t="str">
            <v>NM</v>
          </cell>
          <cell r="CL16">
            <v>0.10256249264215359</v>
          </cell>
          <cell r="CM16">
            <v>0.10256249264215359</v>
          </cell>
          <cell r="CN16">
            <v>0.13566666666666669</v>
          </cell>
          <cell r="CO16">
            <v>0.14847692307692306</v>
          </cell>
        </row>
        <row r="17">
          <cell r="A17" t="str">
            <v>RNOW</v>
          </cell>
          <cell r="B17" t="str">
            <v>RightNow Technologies</v>
          </cell>
          <cell r="D17">
            <v>0</v>
          </cell>
          <cell r="E17">
            <v>111.113</v>
          </cell>
          <cell r="F17">
            <v>135</v>
          </cell>
          <cell r="G17">
            <v>162</v>
          </cell>
          <cell r="H17">
            <v>-27</v>
          </cell>
          <cell r="I17">
            <v>0</v>
          </cell>
          <cell r="J17">
            <v>72.385999999999996</v>
          </cell>
          <cell r="K17">
            <v>90.177999999999997</v>
          </cell>
          <cell r="L17">
            <v>113.158</v>
          </cell>
          <cell r="N17">
            <v>0</v>
          </cell>
          <cell r="O17">
            <v>16.423999999999999</v>
          </cell>
          <cell r="P17">
            <v>18.899999999999999</v>
          </cell>
          <cell r="Q17">
            <v>22.68</v>
          </cell>
          <cell r="S17">
            <v>0</v>
          </cell>
          <cell r="T17">
            <v>62.137999999999998</v>
          </cell>
          <cell r="U17">
            <v>65.545000000000002</v>
          </cell>
          <cell r="V17">
            <v>72.400000000000006</v>
          </cell>
          <cell r="X17">
            <v>0</v>
          </cell>
          <cell r="Y17">
            <v>10.036</v>
          </cell>
          <cell r="Z17">
            <v>11.34</v>
          </cell>
          <cell r="AA17">
            <v>13.608000000000001</v>
          </cell>
          <cell r="AC17">
            <v>0</v>
          </cell>
          <cell r="AD17">
            <v>72.173999999999992</v>
          </cell>
          <cell r="AE17">
            <v>76.885000000000005</v>
          </cell>
          <cell r="AF17">
            <v>86.00800000000001</v>
          </cell>
          <cell r="AH17">
            <v>0</v>
          </cell>
          <cell r="AI17">
            <v>-9.2199999999999989</v>
          </cell>
          <cell r="AJ17">
            <v>1.0910000000000002</v>
          </cell>
          <cell r="AK17">
            <v>12.870999999999999</v>
          </cell>
          <cell r="AM17">
            <v>0</v>
          </cell>
          <cell r="AN17">
            <v>-16.212</v>
          </cell>
          <cell r="AO17">
            <v>-5.6070000000000002</v>
          </cell>
          <cell r="AP17">
            <v>4.47</v>
          </cell>
          <cell r="AR17">
            <v>0</v>
          </cell>
          <cell r="AS17">
            <v>-12.97</v>
          </cell>
          <cell r="AT17">
            <v>-0.86699999999999999</v>
          </cell>
          <cell r="AU17">
            <v>6.5220000000000002</v>
          </cell>
          <cell r="AW17">
            <v>0.21497934535112906</v>
          </cell>
          <cell r="AX17">
            <v>0.19999999999999996</v>
          </cell>
          <cell r="AZ17">
            <v>-0.16666666666666666</v>
          </cell>
          <cell r="BA17">
            <v>0</v>
          </cell>
          <cell r="BB17">
            <v>0.65146292513027271</v>
          </cell>
          <cell r="BC17">
            <v>0.66798518518518513</v>
          </cell>
          <cell r="BD17">
            <v>0.69850617283950622</v>
          </cell>
          <cell r="BF17" t="str">
            <v>NM</v>
          </cell>
          <cell r="BG17">
            <v>0.1478134871707181</v>
          </cell>
          <cell r="BH17">
            <v>0.13999999999999999</v>
          </cell>
          <cell r="BI17">
            <v>0.13999999999999999</v>
          </cell>
          <cell r="BK17" t="str">
            <v>NM</v>
          </cell>
          <cell r="BL17">
            <v>0.55923249304761813</v>
          </cell>
          <cell r="BM17">
            <v>0.48551851851851852</v>
          </cell>
          <cell r="BN17">
            <v>0.44691358024691363</v>
          </cell>
          <cell r="BP17" t="str">
            <v>NM</v>
          </cell>
          <cell r="BQ17">
            <v>9.032246451810319E-2</v>
          </cell>
          <cell r="BR17">
            <v>8.4000000000000005E-2</v>
          </cell>
          <cell r="BS17">
            <v>8.4000000000000005E-2</v>
          </cell>
          <cell r="BU17" t="str">
            <v>NM</v>
          </cell>
          <cell r="BV17">
            <v>0.64955495756572135</v>
          </cell>
          <cell r="BW17">
            <v>0.56951851851851854</v>
          </cell>
          <cell r="BX17">
            <v>0.5309135802469136</v>
          </cell>
          <cell r="BZ17" t="str">
            <v>NM</v>
          </cell>
          <cell r="CA17">
            <v>-8.2978589363980809E-2</v>
          </cell>
          <cell r="CB17">
            <v>8.0814814814814829E-3</v>
          </cell>
          <cell r="CC17">
            <v>7.9450617283950614E-2</v>
          </cell>
          <cell r="CE17" t="str">
            <v>NM</v>
          </cell>
          <cell r="CF17">
            <v>-0.14590551960616668</v>
          </cell>
          <cell r="CG17">
            <v>-0.14590551960616668</v>
          </cell>
          <cell r="CH17">
            <v>-4.1533333333333332E-2</v>
          </cell>
          <cell r="CI17">
            <v>2.7592592592592592E-2</v>
          </cell>
          <cell r="CK17" t="str">
            <v>NM</v>
          </cell>
          <cell r="CL17">
            <v>-0.1167280156237344</v>
          </cell>
          <cell r="CM17">
            <v>-0.1167280156237344</v>
          </cell>
          <cell r="CN17">
            <v>-6.4222222222222224E-3</v>
          </cell>
          <cell r="CO17">
            <v>4.0259259259259259E-2</v>
          </cell>
        </row>
        <row r="18">
          <cell r="A18" t="str">
            <v>SLRY</v>
          </cell>
          <cell r="B18" t="str">
            <v>Salary.com</v>
          </cell>
          <cell r="D18">
            <v>0</v>
          </cell>
          <cell r="E18">
            <v>31.506</v>
          </cell>
          <cell r="F18">
            <v>43.042999999999999</v>
          </cell>
          <cell r="G18" t="str">
            <v>NA</v>
          </cell>
          <cell r="H18" t="e">
            <v>#VALUE!</v>
          </cell>
          <cell r="I18">
            <v>0</v>
          </cell>
          <cell r="J18">
            <v>25.420499999999997</v>
          </cell>
          <cell r="K18">
            <v>32.789500000000004</v>
          </cell>
          <cell r="L18" t="str">
            <v>NA</v>
          </cell>
          <cell r="N18">
            <v>0</v>
          </cell>
          <cell r="O18">
            <v>4.532</v>
          </cell>
          <cell r="P18">
            <v>5.3849999999999998</v>
          </cell>
          <cell r="Q18" t="str">
            <v>NA</v>
          </cell>
          <cell r="S18">
            <v>0</v>
          </cell>
          <cell r="T18">
            <v>15.8955</v>
          </cell>
          <cell r="U18">
            <v>19.82225</v>
          </cell>
          <cell r="V18" t="str">
            <v>NA</v>
          </cell>
          <cell r="X18">
            <v>0</v>
          </cell>
          <cell r="Y18">
            <v>10.852</v>
          </cell>
          <cell r="Z18">
            <v>12.468499999999999</v>
          </cell>
          <cell r="AA18" t="str">
            <v>NA</v>
          </cell>
          <cell r="AC18">
            <v>0</v>
          </cell>
          <cell r="AD18">
            <v>26.747500000000002</v>
          </cell>
          <cell r="AE18">
            <v>32.290750000000003</v>
          </cell>
          <cell r="AF18">
            <v>0</v>
          </cell>
          <cell r="AH18">
            <v>0</v>
          </cell>
          <cell r="AI18">
            <v>-2.4592500000000004</v>
          </cell>
          <cell r="AJ18">
            <v>-2.37825</v>
          </cell>
          <cell r="AK18" t="str">
            <v>NA</v>
          </cell>
          <cell r="AM18">
            <v>0</v>
          </cell>
          <cell r="AN18">
            <v>-4.2195</v>
          </cell>
          <cell r="AO18">
            <v>-4.8862499999999995</v>
          </cell>
          <cell r="AP18" t="str">
            <v>NA</v>
          </cell>
          <cell r="AR18">
            <v>0</v>
          </cell>
          <cell r="AS18">
            <v>-4.2939999999999996</v>
          </cell>
          <cell r="AT18">
            <v>2.1195720000000002</v>
          </cell>
          <cell r="AU18" t="str">
            <v>NA</v>
          </cell>
          <cell r="AW18">
            <v>0.3661842188789437</v>
          </cell>
          <cell r="AX18" t="str">
            <v>NA</v>
          </cell>
          <cell r="AZ18" t="e">
            <v>#VALUE!</v>
          </cell>
          <cell r="BA18" t="str">
            <v>NA</v>
          </cell>
          <cell r="BB18">
            <v>0.80684631498762127</v>
          </cell>
          <cell r="BC18">
            <v>0.76178472690100607</v>
          </cell>
          <cell r="BD18" t="str">
            <v>NA</v>
          </cell>
          <cell r="BF18" t="str">
            <v>NM</v>
          </cell>
          <cell r="BG18">
            <v>0.14384561670792864</v>
          </cell>
          <cell r="BH18">
            <v>0.12510745068884604</v>
          </cell>
          <cell r="BI18" t="str">
            <v>NA</v>
          </cell>
          <cell r="BK18" t="str">
            <v>NM</v>
          </cell>
          <cell r="BL18">
            <v>0.50452294800990283</v>
          </cell>
          <cell r="BM18">
            <v>0.46052203610343145</v>
          </cell>
          <cell r="BN18" t="str">
            <v>NA</v>
          </cell>
          <cell r="BP18" t="str">
            <v>NM</v>
          </cell>
          <cell r="BQ18">
            <v>0.34444232844537548</v>
          </cell>
          <cell r="BR18">
            <v>0.28967544083823149</v>
          </cell>
          <cell r="BS18" t="str">
            <v>NA</v>
          </cell>
          <cell r="BU18" t="str">
            <v>NM</v>
          </cell>
          <cell r="BV18">
            <v>0.84896527645527842</v>
          </cell>
          <cell r="BW18">
            <v>0.75019747694166306</v>
          </cell>
          <cell r="BX18" t="str">
            <v>NA</v>
          </cell>
          <cell r="BZ18" t="str">
            <v>NM</v>
          </cell>
          <cell r="CA18">
            <v>-7.8056560655113322E-2</v>
          </cell>
          <cell r="CB18">
            <v>-5.5252886648235487E-2</v>
          </cell>
          <cell r="CC18" t="str">
            <v>NA</v>
          </cell>
          <cell r="CE18" t="str">
            <v>NM</v>
          </cell>
          <cell r="CF18">
            <v>-0.13392687107217674</v>
          </cell>
          <cell r="CG18">
            <v>-0.13392687107217674</v>
          </cell>
          <cell r="CH18">
            <v>-0.11352020072950304</v>
          </cell>
          <cell r="CI18" t="str">
            <v>NA</v>
          </cell>
          <cell r="CK18" t="str">
            <v>NM</v>
          </cell>
          <cell r="CL18">
            <v>-0.13629150003173998</v>
          </cell>
          <cell r="CM18">
            <v>-0.13629150003173998</v>
          </cell>
          <cell r="CN18">
            <v>4.9243128964059205E-2</v>
          </cell>
          <cell r="CO18" t="str">
            <v>NA</v>
          </cell>
        </row>
        <row r="19">
          <cell r="A19" t="str">
            <v>HIRE</v>
          </cell>
          <cell r="B19" t="str">
            <v xml:space="preserve">HireRight </v>
          </cell>
          <cell r="D19">
            <v>0</v>
          </cell>
          <cell r="E19">
            <v>61.4</v>
          </cell>
          <cell r="F19">
            <v>70.7</v>
          </cell>
          <cell r="G19" t="str">
            <v>NA</v>
          </cell>
          <cell r="H19" t="e">
            <v>#VALUE!</v>
          </cell>
          <cell r="I19">
            <v>0</v>
          </cell>
          <cell r="J19">
            <v>33.1</v>
          </cell>
          <cell r="K19">
            <v>39</v>
          </cell>
          <cell r="L19" t="str">
            <v>NA</v>
          </cell>
          <cell r="N19">
            <v>0</v>
          </cell>
          <cell r="O19">
            <v>3.9</v>
          </cell>
          <cell r="P19">
            <v>4.2</v>
          </cell>
          <cell r="Q19" t="str">
            <v>NA</v>
          </cell>
          <cell r="S19">
            <v>0</v>
          </cell>
          <cell r="T19">
            <v>10.4</v>
          </cell>
          <cell r="U19">
            <v>13</v>
          </cell>
          <cell r="V19" t="str">
            <v>NA</v>
          </cell>
          <cell r="X19">
            <v>0</v>
          </cell>
          <cell r="Y19">
            <v>9.8000000000000007</v>
          </cell>
          <cell r="Z19">
            <v>11.5</v>
          </cell>
          <cell r="AA19" t="str">
            <v>NA</v>
          </cell>
          <cell r="AC19">
            <v>0</v>
          </cell>
          <cell r="AD19">
            <v>20.200000000000003</v>
          </cell>
          <cell r="AE19">
            <v>24.5</v>
          </cell>
          <cell r="AF19">
            <v>0</v>
          </cell>
          <cell r="AH19">
            <v>0</v>
          </cell>
          <cell r="AI19">
            <v>9.4</v>
          </cell>
          <cell r="AJ19">
            <v>10.7</v>
          </cell>
          <cell r="AK19" t="str">
            <v>NA</v>
          </cell>
          <cell r="AM19">
            <v>0</v>
          </cell>
          <cell r="AN19">
            <v>9.4</v>
          </cell>
          <cell r="AO19">
            <v>10.7</v>
          </cell>
          <cell r="AP19" t="str">
            <v>NA</v>
          </cell>
          <cell r="AR19">
            <v>0</v>
          </cell>
          <cell r="AS19">
            <v>6.4</v>
          </cell>
          <cell r="AT19">
            <v>8.4</v>
          </cell>
          <cell r="AU19" t="str">
            <v>NA</v>
          </cell>
          <cell r="AW19">
            <v>0.15146579804560267</v>
          </cell>
          <cell r="AX19" t="str">
            <v>NA</v>
          </cell>
          <cell r="AZ19" t="e">
            <v>#VALUE!</v>
          </cell>
          <cell r="BA19" t="str">
            <v>NA</v>
          </cell>
          <cell r="BB19">
            <v>0.53908794788273617</v>
          </cell>
          <cell r="BC19">
            <v>0.55162659123055158</v>
          </cell>
          <cell r="BD19" t="str">
            <v>NA</v>
          </cell>
          <cell r="BF19" t="str">
            <v>NM</v>
          </cell>
          <cell r="BG19">
            <v>6.3517915309446255E-2</v>
          </cell>
          <cell r="BH19">
            <v>5.9405940594059403E-2</v>
          </cell>
          <cell r="BI19" t="str">
            <v>NA</v>
          </cell>
          <cell r="BK19" t="str">
            <v>NM</v>
          </cell>
          <cell r="BL19">
            <v>0.1693811074918567</v>
          </cell>
          <cell r="BM19">
            <v>0.18387553041018387</v>
          </cell>
          <cell r="BN19" t="str">
            <v>NA</v>
          </cell>
          <cell r="BP19" t="str">
            <v>NM</v>
          </cell>
          <cell r="BQ19">
            <v>0.15960912052117265</v>
          </cell>
          <cell r="BR19">
            <v>0.16265912305516264</v>
          </cell>
          <cell r="BS19" t="str">
            <v>NA</v>
          </cell>
          <cell r="BU19" t="str">
            <v>NM</v>
          </cell>
          <cell r="BV19">
            <v>0.32899022801302935</v>
          </cell>
          <cell r="BW19">
            <v>0.34653465346534651</v>
          </cell>
          <cell r="BX19" t="str">
            <v>NA</v>
          </cell>
          <cell r="BZ19" t="str">
            <v>NM</v>
          </cell>
          <cell r="CA19">
            <v>0.15309446254071662</v>
          </cell>
          <cell r="CB19">
            <v>0.15134370579915132</v>
          </cell>
          <cell r="CC19" t="str">
            <v>NA</v>
          </cell>
          <cell r="CE19" t="str">
            <v>NM</v>
          </cell>
          <cell r="CF19">
            <v>0.15309446254071662</v>
          </cell>
          <cell r="CG19">
            <v>0.15309446254071662</v>
          </cell>
          <cell r="CH19">
            <v>0.15134370579915132</v>
          </cell>
          <cell r="CI19" t="str">
            <v>NA</v>
          </cell>
          <cell r="CK19" t="str">
            <v>NM</v>
          </cell>
          <cell r="CL19">
            <v>0.10423452768729642</v>
          </cell>
          <cell r="CM19">
            <v>0.10423452768729642</v>
          </cell>
          <cell r="CN19">
            <v>0.11881188118811881</v>
          </cell>
          <cell r="CO19" t="str">
            <v>NA</v>
          </cell>
        </row>
        <row r="21">
          <cell r="B21" t="str">
            <v>Mean:</v>
          </cell>
          <cell r="AW21">
            <v>0.27193296409679307</v>
          </cell>
          <cell r="AX21">
            <v>0.2007111071967162</v>
          </cell>
          <cell r="AZ21" t="str">
            <v>NA</v>
          </cell>
          <cell r="BA21">
            <v>0</v>
          </cell>
          <cell r="BB21">
            <v>0.67081554365990992</v>
          </cell>
          <cell r="BC21">
            <v>0.67025975773914903</v>
          </cell>
          <cell r="BD21">
            <v>0.68938023944589877</v>
          </cell>
          <cell r="BF21" t="str">
            <v>NA</v>
          </cell>
          <cell r="BG21">
            <v>0.13040534802924081</v>
          </cell>
          <cell r="BH21">
            <v>0.12108463554480726</v>
          </cell>
          <cell r="BI21">
            <v>0.12996088525227353</v>
          </cell>
          <cell r="BK21" t="str">
            <v>NA</v>
          </cell>
          <cell r="BL21">
            <v>0.31067600529920059</v>
          </cell>
          <cell r="BM21">
            <v>0.29557976076843223</v>
          </cell>
          <cell r="BN21">
            <v>0.27259108869374249</v>
          </cell>
          <cell r="BP21" t="str">
            <v>NA</v>
          </cell>
          <cell r="BQ21">
            <v>0.16734545591292588</v>
          </cell>
          <cell r="BR21">
            <v>0.15388814018466584</v>
          </cell>
          <cell r="BS21">
            <v>0.11962151507822019</v>
          </cell>
          <cell r="BU21" t="str">
            <v>NA</v>
          </cell>
          <cell r="BV21">
            <v>0.50286000007864262</v>
          </cell>
          <cell r="BW21">
            <v>0.44946790095309802</v>
          </cell>
          <cell r="BX21">
            <v>0.3922126037719626</v>
          </cell>
          <cell r="BZ21" t="str">
            <v>NA</v>
          </cell>
          <cell r="CA21">
            <v>0.1098638606244952</v>
          </cell>
          <cell r="CB21">
            <v>0.14477534107948001</v>
          </cell>
          <cell r="CC21">
            <v>0.21804120216240253</v>
          </cell>
          <cell r="CE21" t="str">
            <v>NA</v>
          </cell>
          <cell r="CF21">
            <v>6.3972826345165865E-2</v>
          </cell>
          <cell r="CG21">
            <v>6.3972826345165865E-2</v>
          </cell>
          <cell r="CH21">
            <v>9.7241541320293501E-2</v>
          </cell>
          <cell r="CI21">
            <v>0.16131183609349437</v>
          </cell>
          <cell r="CK21" t="str">
            <v>NA</v>
          </cell>
          <cell r="CL21">
            <v>4.8218039527698466E-2</v>
          </cell>
          <cell r="CM21">
            <v>4.8218039527698466E-2</v>
          </cell>
          <cell r="CN21">
            <v>9.753113534010445E-2</v>
          </cell>
          <cell r="CO21">
            <v>0.1218065503015946</v>
          </cell>
        </row>
        <row r="22">
          <cell r="B22" t="str">
            <v>Median:</v>
          </cell>
          <cell r="AW22">
            <v>0.21497934535112906</v>
          </cell>
          <cell r="AX22">
            <v>0.19999999999999996</v>
          </cell>
          <cell r="AZ22" t="str">
            <v>NA</v>
          </cell>
          <cell r="BA22">
            <v>0</v>
          </cell>
          <cell r="BB22">
            <v>0.68354337835955992</v>
          </cell>
          <cell r="BC22">
            <v>0.68474694589877827</v>
          </cell>
          <cell r="BD22">
            <v>0.7021105288232492</v>
          </cell>
          <cell r="BF22" t="str">
            <v>NA</v>
          </cell>
          <cell r="BG22">
            <v>0.14384561670792864</v>
          </cell>
          <cell r="BH22">
            <v>0.12510745068884604</v>
          </cell>
          <cell r="BI22">
            <v>0.13999999999999999</v>
          </cell>
          <cell r="BK22" t="str">
            <v>NA</v>
          </cell>
          <cell r="BL22">
            <v>0.26782133407603398</v>
          </cell>
          <cell r="BM22">
            <v>0.2706701570680628</v>
          </cell>
          <cell r="BN22">
            <v>0.25511386374464029</v>
          </cell>
          <cell r="BP22" t="str">
            <v>NA</v>
          </cell>
          <cell r="BQ22">
            <v>0.15960912052117265</v>
          </cell>
          <cell r="BR22">
            <v>0.15457861635220124</v>
          </cell>
          <cell r="BS22">
            <v>0.12576846117198667</v>
          </cell>
          <cell r="BU22" t="str">
            <v>NA</v>
          </cell>
          <cell r="BV22">
            <v>0.42124623739209466</v>
          </cell>
          <cell r="BW22">
            <v>0.39983362420011631</v>
          </cell>
          <cell r="BX22">
            <v>0.38088232491662694</v>
          </cell>
          <cell r="BZ22" t="str">
            <v>NA</v>
          </cell>
          <cell r="CA22">
            <v>0.15309446254071662</v>
          </cell>
          <cell r="CB22">
            <v>0.20412637362637365</v>
          </cell>
          <cell r="CC22">
            <v>0.25317948717948718</v>
          </cell>
          <cell r="CE22" t="str">
            <v>NA</v>
          </cell>
          <cell r="CF22">
            <v>0.11680666666666667</v>
          </cell>
          <cell r="CG22">
            <v>0.11680666666666667</v>
          </cell>
          <cell r="CH22">
            <v>0.15134370579915132</v>
          </cell>
          <cell r="CI22">
            <v>0.177574358974359</v>
          </cell>
          <cell r="CK22" t="str">
            <v>NA</v>
          </cell>
          <cell r="CL22">
            <v>0.10256249264215359</v>
          </cell>
          <cell r="CM22">
            <v>0.10256249264215359</v>
          </cell>
          <cell r="CN22">
            <v>0.11681791739383363</v>
          </cell>
          <cell r="CO22">
            <v>0.13765507384468795</v>
          </cell>
        </row>
        <row r="23">
          <cell r="B23" t="str">
            <v>Business Intelligence &amp; Analytics</v>
          </cell>
        </row>
        <row r="24">
          <cell r="B24" t="e">
            <v>#N/A</v>
          </cell>
          <cell r="D24" t="str">
            <v>NA</v>
          </cell>
          <cell r="E24" t="str">
            <v>NA</v>
          </cell>
          <cell r="F24" t="str">
            <v>NA</v>
          </cell>
          <cell r="G24" t="str">
            <v>NA</v>
          </cell>
          <cell r="H24" t="e">
            <v>#VALUE!</v>
          </cell>
          <cell r="I24" t="str">
            <v>NA</v>
          </cell>
          <cell r="J24" t="str">
            <v>NA</v>
          </cell>
          <cell r="K24" t="str">
            <v>NA</v>
          </cell>
          <cell r="L24" t="str">
            <v>NA</v>
          </cell>
          <cell r="N24" t="str">
            <v>NA</v>
          </cell>
          <cell r="O24" t="str">
            <v>NA</v>
          </cell>
          <cell r="P24" t="str">
            <v>NA</v>
          </cell>
          <cell r="Q24" t="str">
            <v>NA</v>
          </cell>
          <cell r="S24" t="str">
            <v>NA</v>
          </cell>
          <cell r="T24" t="str">
            <v>NA</v>
          </cell>
          <cell r="U24" t="str">
            <v>NA</v>
          </cell>
          <cell r="V24" t="str">
            <v>NA</v>
          </cell>
          <cell r="X24" t="str">
            <v>NA</v>
          </cell>
          <cell r="Y24" t="str">
            <v>NA</v>
          </cell>
          <cell r="Z24" t="str">
            <v>NA</v>
          </cell>
          <cell r="AA24" t="str">
            <v>NA</v>
          </cell>
          <cell r="AC24" t="str">
            <v>NA</v>
          </cell>
          <cell r="AD24" t="str">
            <v>NA</v>
          </cell>
          <cell r="AE24" t="str">
            <v>NA</v>
          </cell>
          <cell r="AF24" t="str">
            <v>NA</v>
          </cell>
          <cell r="AH24" t="str">
            <v>NA</v>
          </cell>
          <cell r="AI24" t="str">
            <v>NA</v>
          </cell>
          <cell r="AJ24" t="str">
            <v>NA</v>
          </cell>
          <cell r="AK24" t="str">
            <v>NA</v>
          </cell>
          <cell r="AM24" t="str">
            <v>NA</v>
          </cell>
          <cell r="AN24" t="str">
            <v>NA</v>
          </cell>
          <cell r="AO24" t="str">
            <v>NA</v>
          </cell>
          <cell r="AP24" t="str">
            <v>NA</v>
          </cell>
          <cell r="AR24" t="str">
            <v>NA</v>
          </cell>
          <cell r="AS24" t="str">
            <v>NA</v>
          </cell>
          <cell r="AT24" t="str">
            <v>NA</v>
          </cell>
          <cell r="AU24" t="str">
            <v>NA</v>
          </cell>
          <cell r="AZ24" t="str">
            <v>NA</v>
          </cell>
          <cell r="BA24" t="str">
            <v>NA</v>
          </cell>
          <cell r="BB24" t="str">
            <v>NA</v>
          </cell>
          <cell r="BC24" t="str">
            <v>NA</v>
          </cell>
          <cell r="BF24" t="str">
            <v>NA</v>
          </cell>
          <cell r="BG24" t="str">
            <v>NA</v>
          </cell>
          <cell r="BH24" t="str">
            <v>NA</v>
          </cell>
          <cell r="BI24" t="str">
            <v>NA</v>
          </cell>
          <cell r="BK24" t="str">
            <v>NA</v>
          </cell>
          <cell r="BL24" t="str">
            <v>NA</v>
          </cell>
          <cell r="BM24" t="str">
            <v>NA</v>
          </cell>
          <cell r="BN24" t="str">
            <v>NA</v>
          </cell>
          <cell r="BP24" t="str">
            <v>NA</v>
          </cell>
          <cell r="BQ24" t="str">
            <v>NA</v>
          </cell>
          <cell r="BR24" t="str">
            <v>NA</v>
          </cell>
          <cell r="BS24" t="str">
            <v>NA</v>
          </cell>
          <cell r="BU24" t="str">
            <v>NA</v>
          </cell>
          <cell r="BV24" t="str">
            <v>NA</v>
          </cell>
          <cell r="BW24" t="str">
            <v>NA</v>
          </cell>
          <cell r="BX24" t="str">
            <v>NA</v>
          </cell>
          <cell r="BZ24" t="str">
            <v>NA</v>
          </cell>
          <cell r="CA24" t="str">
            <v>NA</v>
          </cell>
          <cell r="CB24" t="str">
            <v>NA</v>
          </cell>
          <cell r="CC24" t="str">
            <v>NA</v>
          </cell>
          <cell r="CE24" t="str">
            <v>NA</v>
          </cell>
          <cell r="CF24" t="str">
            <v>NA</v>
          </cell>
          <cell r="CG24" t="str">
            <v>NA</v>
          </cell>
          <cell r="CH24" t="str">
            <v>NA</v>
          </cell>
          <cell r="CK24" t="str">
            <v>NA</v>
          </cell>
          <cell r="CL24" t="str">
            <v>NA</v>
          </cell>
          <cell r="CM24" t="str">
            <v>NA</v>
          </cell>
          <cell r="CN24" t="str">
            <v>NA</v>
          </cell>
        </row>
        <row r="25">
          <cell r="B25" t="e">
            <v>#N/A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e">
            <v>#VALUE!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C25" t="str">
            <v>NA</v>
          </cell>
          <cell r="AD25" t="str">
            <v>NA</v>
          </cell>
          <cell r="AE25" t="str">
            <v>NA</v>
          </cell>
          <cell r="AF25" t="str">
            <v>NA</v>
          </cell>
          <cell r="AH25" t="str">
            <v>NA</v>
          </cell>
          <cell r="AI25" t="str">
            <v>NA</v>
          </cell>
          <cell r="AJ25" t="str">
            <v>NA</v>
          </cell>
          <cell r="AK25" t="str">
            <v>NA</v>
          </cell>
          <cell r="AM25" t="str">
            <v>NA</v>
          </cell>
          <cell r="AN25" t="str">
            <v>NA</v>
          </cell>
          <cell r="AO25" t="str">
            <v>NA</v>
          </cell>
          <cell r="AP25" t="str">
            <v>NA</v>
          </cell>
          <cell r="AR25" t="str">
            <v>NA</v>
          </cell>
          <cell r="AS25" t="str">
            <v>NA</v>
          </cell>
          <cell r="AT25" t="str">
            <v>NA</v>
          </cell>
          <cell r="AU25" t="str">
            <v>NA</v>
          </cell>
          <cell r="AZ25" t="str">
            <v>NA</v>
          </cell>
          <cell r="BA25" t="str">
            <v>NA</v>
          </cell>
          <cell r="BB25" t="str">
            <v>NA</v>
          </cell>
          <cell r="BC25" t="str">
            <v>NA</v>
          </cell>
          <cell r="BF25" t="str">
            <v>NA</v>
          </cell>
          <cell r="BG25" t="str">
            <v>NA</v>
          </cell>
          <cell r="BH25" t="str">
            <v>NA</v>
          </cell>
          <cell r="BI25" t="str">
            <v>NA</v>
          </cell>
          <cell r="BK25" t="str">
            <v>NA</v>
          </cell>
          <cell r="BL25" t="str">
            <v>NA</v>
          </cell>
          <cell r="BM25" t="str">
            <v>NA</v>
          </cell>
          <cell r="BN25" t="str">
            <v>NA</v>
          </cell>
          <cell r="BP25" t="str">
            <v>NA</v>
          </cell>
          <cell r="BQ25" t="str">
            <v>NA</v>
          </cell>
          <cell r="BR25" t="str">
            <v>NA</v>
          </cell>
          <cell r="BS25" t="str">
            <v>NA</v>
          </cell>
          <cell r="BU25" t="str">
            <v>NA</v>
          </cell>
          <cell r="BV25" t="str">
            <v>NA</v>
          </cell>
          <cell r="BW25" t="str">
            <v>NA</v>
          </cell>
          <cell r="BX25" t="str">
            <v>NA</v>
          </cell>
          <cell r="BZ25" t="str">
            <v>NA</v>
          </cell>
          <cell r="CA25" t="str">
            <v>NA</v>
          </cell>
          <cell r="CB25" t="str">
            <v>NA</v>
          </cell>
          <cell r="CC25" t="str">
            <v>NA</v>
          </cell>
          <cell r="CE25" t="str">
            <v>NA</v>
          </cell>
          <cell r="CF25" t="str">
            <v>NA</v>
          </cell>
          <cell r="CG25" t="str">
            <v>NA</v>
          </cell>
          <cell r="CH25" t="str">
            <v>NA</v>
          </cell>
          <cell r="CK25" t="str">
            <v>NA</v>
          </cell>
          <cell r="CL25" t="str">
            <v>NA</v>
          </cell>
          <cell r="CM25" t="str">
            <v>NA</v>
          </cell>
          <cell r="CN25" t="str">
            <v>NA</v>
          </cell>
        </row>
        <row r="26">
          <cell r="B26" t="e">
            <v>#N/A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e">
            <v>#VALUE!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C26" t="str">
            <v>NA</v>
          </cell>
          <cell r="AD26" t="str">
            <v>NA</v>
          </cell>
          <cell r="AE26" t="str">
            <v>NA</v>
          </cell>
          <cell r="AF26" t="str">
            <v>NA</v>
          </cell>
          <cell r="AH26" t="str">
            <v>NA</v>
          </cell>
          <cell r="AI26" t="str">
            <v>NA</v>
          </cell>
          <cell r="AJ26" t="str">
            <v>NA</v>
          </cell>
          <cell r="AK26" t="str">
            <v>NA</v>
          </cell>
          <cell r="AM26" t="str">
            <v>NA</v>
          </cell>
          <cell r="AN26" t="str">
            <v>NA</v>
          </cell>
          <cell r="AO26" t="str">
            <v>NA</v>
          </cell>
          <cell r="AP26" t="str">
            <v>NA</v>
          </cell>
          <cell r="AR26" t="str">
            <v>NA</v>
          </cell>
          <cell r="AS26" t="str">
            <v>NA</v>
          </cell>
          <cell r="AT26" t="str">
            <v>NA</v>
          </cell>
          <cell r="AU26" t="str">
            <v>NA</v>
          </cell>
          <cell r="AZ26" t="str">
            <v>NA</v>
          </cell>
          <cell r="BA26" t="str">
            <v>NA</v>
          </cell>
          <cell r="BB26" t="str">
            <v>NA</v>
          </cell>
          <cell r="BC26" t="str">
            <v>NA</v>
          </cell>
          <cell r="BF26" t="str">
            <v>NA</v>
          </cell>
          <cell r="BG26" t="str">
            <v>NA</v>
          </cell>
          <cell r="BH26" t="str">
            <v>NA</v>
          </cell>
          <cell r="BI26" t="str">
            <v>NA</v>
          </cell>
          <cell r="BK26" t="str">
            <v>NA</v>
          </cell>
          <cell r="BL26" t="str">
            <v>NA</v>
          </cell>
          <cell r="BM26" t="str">
            <v>NA</v>
          </cell>
          <cell r="BN26" t="str">
            <v>NA</v>
          </cell>
          <cell r="BP26" t="str">
            <v>NA</v>
          </cell>
          <cell r="BQ26" t="str">
            <v>NA</v>
          </cell>
          <cell r="BR26" t="str">
            <v>NA</v>
          </cell>
          <cell r="BS26" t="str">
            <v>NA</v>
          </cell>
          <cell r="BU26" t="str">
            <v>NA</v>
          </cell>
          <cell r="BV26" t="str">
            <v>NA</v>
          </cell>
          <cell r="BW26" t="str">
            <v>NA</v>
          </cell>
          <cell r="BX26" t="str">
            <v>NA</v>
          </cell>
          <cell r="BZ26" t="str">
            <v>NA</v>
          </cell>
          <cell r="CA26" t="str">
            <v>NA</v>
          </cell>
          <cell r="CB26" t="str">
            <v>NA</v>
          </cell>
          <cell r="CC26" t="str">
            <v>NA</v>
          </cell>
          <cell r="CE26" t="str">
            <v>NA</v>
          </cell>
          <cell r="CF26" t="str">
            <v>NA</v>
          </cell>
          <cell r="CG26" t="str">
            <v>NA</v>
          </cell>
          <cell r="CH26" t="str">
            <v>NA</v>
          </cell>
          <cell r="CK26" t="str">
            <v>NA</v>
          </cell>
          <cell r="CL26" t="str">
            <v>NA</v>
          </cell>
          <cell r="CM26" t="str">
            <v>NA</v>
          </cell>
          <cell r="CN26" t="str">
            <v>NA</v>
          </cell>
        </row>
        <row r="27">
          <cell r="B27" t="e">
            <v>#N/A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e">
            <v>#VALUE!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C27" t="str">
            <v>NA</v>
          </cell>
          <cell r="AD27" t="str">
            <v>NA</v>
          </cell>
          <cell r="AE27" t="str">
            <v>NA</v>
          </cell>
          <cell r="AF27" t="str">
            <v>NA</v>
          </cell>
          <cell r="AH27" t="str">
            <v>NA</v>
          </cell>
          <cell r="AI27" t="str">
            <v>NA</v>
          </cell>
          <cell r="AJ27" t="str">
            <v>NA</v>
          </cell>
          <cell r="AK27" t="str">
            <v>NA</v>
          </cell>
          <cell r="AM27" t="str">
            <v>NA</v>
          </cell>
          <cell r="AN27" t="str">
            <v>NA</v>
          </cell>
          <cell r="AO27" t="str">
            <v>NA</v>
          </cell>
          <cell r="AP27" t="str">
            <v>NA</v>
          </cell>
          <cell r="AR27" t="str">
            <v>NA</v>
          </cell>
          <cell r="AS27" t="str">
            <v>NA</v>
          </cell>
          <cell r="AT27" t="str">
            <v>NA</v>
          </cell>
          <cell r="AU27" t="str">
            <v>NA</v>
          </cell>
          <cell r="AZ27" t="str">
            <v>NA</v>
          </cell>
          <cell r="BA27" t="str">
            <v>NA</v>
          </cell>
          <cell r="BB27" t="str">
            <v>NA</v>
          </cell>
          <cell r="BC27" t="str">
            <v>NA</v>
          </cell>
          <cell r="BF27" t="str">
            <v>NA</v>
          </cell>
          <cell r="BG27" t="str">
            <v>NA</v>
          </cell>
          <cell r="BH27" t="str">
            <v>NA</v>
          </cell>
          <cell r="BI27" t="str">
            <v>NA</v>
          </cell>
          <cell r="BK27" t="str">
            <v>NA</v>
          </cell>
          <cell r="BL27" t="str">
            <v>NA</v>
          </cell>
          <cell r="BM27" t="str">
            <v>NA</v>
          </cell>
          <cell r="BN27" t="str">
            <v>NA</v>
          </cell>
          <cell r="BP27" t="str">
            <v>NA</v>
          </cell>
          <cell r="BQ27" t="str">
            <v>NA</v>
          </cell>
          <cell r="BR27" t="str">
            <v>NA</v>
          </cell>
          <cell r="BS27" t="str">
            <v>NA</v>
          </cell>
          <cell r="BU27" t="str">
            <v>NA</v>
          </cell>
          <cell r="BV27" t="str">
            <v>NA</v>
          </cell>
          <cell r="BW27" t="str">
            <v>NA</v>
          </cell>
          <cell r="BX27" t="str">
            <v>NA</v>
          </cell>
          <cell r="BZ27" t="str">
            <v>NA</v>
          </cell>
          <cell r="CA27" t="str">
            <v>NA</v>
          </cell>
          <cell r="CB27" t="str">
            <v>NA</v>
          </cell>
          <cell r="CC27" t="str">
            <v>NA</v>
          </cell>
          <cell r="CE27" t="str">
            <v>NA</v>
          </cell>
          <cell r="CF27" t="str">
            <v>NA</v>
          </cell>
          <cell r="CG27" t="str">
            <v>NA</v>
          </cell>
          <cell r="CH27" t="str">
            <v>NA</v>
          </cell>
          <cell r="CK27" t="str">
            <v>NA</v>
          </cell>
          <cell r="CL27" t="str">
            <v>NA</v>
          </cell>
          <cell r="CM27" t="str">
            <v>NA</v>
          </cell>
          <cell r="CN27" t="str">
            <v>NA</v>
          </cell>
        </row>
        <row r="28">
          <cell r="B28" t="e">
            <v>#N/A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e">
            <v>#VALUE!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C28" t="str">
            <v>NA</v>
          </cell>
          <cell r="AD28" t="str">
            <v>NA</v>
          </cell>
          <cell r="AE28" t="str">
            <v>NA</v>
          </cell>
          <cell r="AF28" t="str">
            <v>NA</v>
          </cell>
          <cell r="AH28" t="str">
            <v>NA</v>
          </cell>
          <cell r="AI28" t="str">
            <v>NA</v>
          </cell>
          <cell r="AJ28" t="str">
            <v>NA</v>
          </cell>
          <cell r="AK28" t="str">
            <v>NA</v>
          </cell>
          <cell r="AM28" t="str">
            <v>NA</v>
          </cell>
          <cell r="AN28" t="str">
            <v>NA</v>
          </cell>
          <cell r="AO28" t="str">
            <v>NA</v>
          </cell>
          <cell r="AP28" t="str">
            <v>NA</v>
          </cell>
          <cell r="AR28" t="str">
            <v>NA</v>
          </cell>
          <cell r="AS28" t="str">
            <v>NA</v>
          </cell>
          <cell r="AT28" t="str">
            <v>NA</v>
          </cell>
          <cell r="AU28" t="str">
            <v>NA</v>
          </cell>
          <cell r="AZ28" t="str">
            <v>NA</v>
          </cell>
          <cell r="BA28" t="str">
            <v>NA</v>
          </cell>
          <cell r="BB28" t="str">
            <v>NA</v>
          </cell>
          <cell r="BC28" t="str">
            <v>NA</v>
          </cell>
          <cell r="BF28" t="str">
            <v>NA</v>
          </cell>
          <cell r="BG28" t="str">
            <v>NA</v>
          </cell>
          <cell r="BH28" t="str">
            <v>NA</v>
          </cell>
          <cell r="BI28" t="str">
            <v>NA</v>
          </cell>
          <cell r="BK28" t="str">
            <v>NA</v>
          </cell>
          <cell r="BL28" t="str">
            <v>NA</v>
          </cell>
          <cell r="BM28" t="str">
            <v>NA</v>
          </cell>
          <cell r="BN28" t="str">
            <v>NA</v>
          </cell>
          <cell r="BP28" t="str">
            <v>NA</v>
          </cell>
          <cell r="BQ28" t="str">
            <v>NA</v>
          </cell>
          <cell r="BR28" t="str">
            <v>NA</v>
          </cell>
          <cell r="BS28" t="str">
            <v>NA</v>
          </cell>
          <cell r="BU28" t="str">
            <v>NA</v>
          </cell>
          <cell r="BV28" t="str">
            <v>NA</v>
          </cell>
          <cell r="BW28" t="str">
            <v>NA</v>
          </cell>
          <cell r="BX28" t="str">
            <v>NA</v>
          </cell>
          <cell r="BZ28" t="str">
            <v>NA</v>
          </cell>
          <cell r="CA28" t="str">
            <v>NA</v>
          </cell>
          <cell r="CB28" t="str">
            <v>NA</v>
          </cell>
          <cell r="CC28" t="str">
            <v>NA</v>
          </cell>
          <cell r="CE28" t="str">
            <v>NA</v>
          </cell>
          <cell r="CF28" t="str">
            <v>NA</v>
          </cell>
          <cell r="CG28" t="str">
            <v>NA</v>
          </cell>
          <cell r="CH28" t="str">
            <v>NA</v>
          </cell>
          <cell r="CK28" t="str">
            <v>NA</v>
          </cell>
          <cell r="CL28" t="str">
            <v>NA</v>
          </cell>
          <cell r="CM28" t="str">
            <v>NA</v>
          </cell>
          <cell r="CN28" t="str">
            <v>NA</v>
          </cell>
        </row>
        <row r="29">
          <cell r="B29" t="e">
            <v>#N/A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e">
            <v>#VALUE!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C29" t="str">
            <v>NA</v>
          </cell>
          <cell r="AD29" t="str">
            <v>NA</v>
          </cell>
          <cell r="AE29" t="str">
            <v>NA</v>
          </cell>
          <cell r="AF29" t="str">
            <v>NA</v>
          </cell>
          <cell r="AH29" t="str">
            <v>NA</v>
          </cell>
          <cell r="AI29" t="str">
            <v>NA</v>
          </cell>
          <cell r="AJ29" t="str">
            <v>NA</v>
          </cell>
          <cell r="AK29" t="str">
            <v>NA</v>
          </cell>
          <cell r="AM29" t="str">
            <v>NA</v>
          </cell>
          <cell r="AN29" t="str">
            <v>NA</v>
          </cell>
          <cell r="AO29" t="str">
            <v>NA</v>
          </cell>
          <cell r="AP29" t="str">
            <v>NA</v>
          </cell>
          <cell r="AR29" t="str">
            <v>NA</v>
          </cell>
          <cell r="AS29" t="str">
            <v>NA</v>
          </cell>
          <cell r="AT29" t="str">
            <v>NA</v>
          </cell>
          <cell r="AU29" t="str">
            <v>NA</v>
          </cell>
          <cell r="AZ29" t="str">
            <v>NA</v>
          </cell>
          <cell r="BA29" t="str">
            <v>NA</v>
          </cell>
          <cell r="BB29" t="str">
            <v>NA</v>
          </cell>
          <cell r="BC29" t="str">
            <v>NA</v>
          </cell>
          <cell r="BF29" t="str">
            <v>NA</v>
          </cell>
          <cell r="BG29" t="str">
            <v>NA</v>
          </cell>
          <cell r="BH29" t="str">
            <v>NA</v>
          </cell>
          <cell r="BI29" t="str">
            <v>NA</v>
          </cell>
          <cell r="BK29" t="str">
            <v>NA</v>
          </cell>
          <cell r="BL29" t="str">
            <v>NA</v>
          </cell>
          <cell r="BM29" t="str">
            <v>NA</v>
          </cell>
          <cell r="BN29" t="str">
            <v>NA</v>
          </cell>
          <cell r="BP29" t="str">
            <v>NA</v>
          </cell>
          <cell r="BQ29" t="str">
            <v>NA</v>
          </cell>
          <cell r="BR29" t="str">
            <v>NA</v>
          </cell>
          <cell r="BS29" t="str">
            <v>NA</v>
          </cell>
          <cell r="BU29" t="str">
            <v>NA</v>
          </cell>
          <cell r="BV29" t="str">
            <v>NA</v>
          </cell>
          <cell r="BW29" t="str">
            <v>NA</v>
          </cell>
          <cell r="BX29" t="str">
            <v>NA</v>
          </cell>
          <cell r="BZ29" t="str">
            <v>NA</v>
          </cell>
          <cell r="CA29" t="str">
            <v>NA</v>
          </cell>
          <cell r="CB29" t="str">
            <v>NA</v>
          </cell>
          <cell r="CC29" t="str">
            <v>NA</v>
          </cell>
          <cell r="CE29" t="str">
            <v>NA</v>
          </cell>
          <cell r="CF29" t="str">
            <v>NA</v>
          </cell>
          <cell r="CG29" t="str">
            <v>NA</v>
          </cell>
          <cell r="CH29" t="str">
            <v>NA</v>
          </cell>
          <cell r="CK29" t="str">
            <v>NA</v>
          </cell>
          <cell r="CL29" t="str">
            <v>NA</v>
          </cell>
          <cell r="CM29" t="str">
            <v>NA</v>
          </cell>
          <cell r="CN29" t="str">
            <v>NA</v>
          </cell>
        </row>
        <row r="31">
          <cell r="B31" t="str">
            <v>Mean:</v>
          </cell>
          <cell r="AZ31" t="str">
            <v>NA</v>
          </cell>
          <cell r="BA31" t="str">
            <v>NA</v>
          </cell>
          <cell r="BB31" t="str">
            <v>NA</v>
          </cell>
          <cell r="BC31" t="str">
            <v>NA</v>
          </cell>
          <cell r="BF31" t="str">
            <v>NA</v>
          </cell>
          <cell r="BG31" t="str">
            <v>NA</v>
          </cell>
          <cell r="BH31" t="str">
            <v>NA</v>
          </cell>
          <cell r="BI31" t="str">
            <v>NA</v>
          </cell>
          <cell r="BK31" t="str">
            <v>NA</v>
          </cell>
          <cell r="BL31" t="str">
            <v>NA</v>
          </cell>
          <cell r="BM31" t="str">
            <v>NA</v>
          </cell>
          <cell r="BN31" t="str">
            <v>NA</v>
          </cell>
          <cell r="BP31" t="str">
            <v>NA</v>
          </cell>
          <cell r="BQ31" t="str">
            <v>NA</v>
          </cell>
          <cell r="BR31" t="str">
            <v>NA</v>
          </cell>
          <cell r="BS31" t="str">
            <v>NA</v>
          </cell>
          <cell r="BU31" t="str">
            <v>NA</v>
          </cell>
          <cell r="BV31" t="str">
            <v>NA</v>
          </cell>
          <cell r="BW31" t="str">
            <v>NA</v>
          </cell>
          <cell r="BX31" t="str">
            <v>NA</v>
          </cell>
          <cell r="BZ31" t="str">
            <v>NA</v>
          </cell>
          <cell r="CA31" t="str">
            <v>NA</v>
          </cell>
          <cell r="CB31" t="str">
            <v>NA</v>
          </cell>
          <cell r="CC31" t="str">
            <v>NA</v>
          </cell>
          <cell r="CE31" t="str">
            <v>NA</v>
          </cell>
          <cell r="CF31" t="str">
            <v>NA</v>
          </cell>
          <cell r="CG31" t="str">
            <v>NA</v>
          </cell>
          <cell r="CH31" t="str">
            <v>NA</v>
          </cell>
          <cell r="CK31" t="str">
            <v>NA</v>
          </cell>
          <cell r="CL31" t="str">
            <v>NA</v>
          </cell>
          <cell r="CM31" t="str">
            <v>NA</v>
          </cell>
          <cell r="CN31" t="str">
            <v>NA</v>
          </cell>
        </row>
        <row r="32">
          <cell r="B32" t="str">
            <v>Median:</v>
          </cell>
          <cell r="AZ32" t="str">
            <v>NA</v>
          </cell>
          <cell r="BA32" t="str">
            <v>NA</v>
          </cell>
          <cell r="BB32" t="str">
            <v>NA</v>
          </cell>
          <cell r="BC32" t="str">
            <v>NA</v>
          </cell>
          <cell r="BF32" t="str">
            <v>NA</v>
          </cell>
          <cell r="BG32" t="str">
            <v>NA</v>
          </cell>
          <cell r="BH32" t="str">
            <v>NA</v>
          </cell>
          <cell r="BI32" t="str">
            <v>NA</v>
          </cell>
          <cell r="BK32" t="str">
            <v>NA</v>
          </cell>
          <cell r="BL32" t="str">
            <v>NA</v>
          </cell>
          <cell r="BM32" t="str">
            <v>NA</v>
          </cell>
          <cell r="BN32" t="str">
            <v>NA</v>
          </cell>
          <cell r="BP32" t="str">
            <v>NA</v>
          </cell>
          <cell r="BQ32" t="str">
            <v>NA</v>
          </cell>
          <cell r="BR32" t="str">
            <v>NA</v>
          </cell>
          <cell r="BS32" t="str">
            <v>NA</v>
          </cell>
          <cell r="BU32" t="str">
            <v>NA</v>
          </cell>
          <cell r="BV32" t="str">
            <v>NA</v>
          </cell>
          <cell r="BW32" t="str">
            <v>NA</v>
          </cell>
          <cell r="BX32" t="str">
            <v>NA</v>
          </cell>
          <cell r="BZ32" t="str">
            <v>NA</v>
          </cell>
          <cell r="CA32" t="str">
            <v>NA</v>
          </cell>
          <cell r="CB32" t="str">
            <v>NA</v>
          </cell>
          <cell r="CC32" t="str">
            <v>NA</v>
          </cell>
          <cell r="CE32" t="str">
            <v>NA</v>
          </cell>
          <cell r="CF32" t="str">
            <v>NA</v>
          </cell>
          <cell r="CG32" t="str">
            <v>NA</v>
          </cell>
          <cell r="CH32" t="str">
            <v>NA</v>
          </cell>
          <cell r="CK32" t="str">
            <v>NA</v>
          </cell>
          <cell r="CL32" t="str">
            <v>NA</v>
          </cell>
          <cell r="CM32" t="str">
            <v>NA</v>
          </cell>
          <cell r="CN32" t="str">
            <v>NA</v>
          </cell>
        </row>
        <row r="33">
          <cell r="B33" t="str">
            <v>Communications Software</v>
          </cell>
        </row>
        <row r="34">
          <cell r="B34" t="e">
            <v>#N/A</v>
          </cell>
          <cell r="D34" t="str">
            <v>NA</v>
          </cell>
          <cell r="E34" t="str">
            <v>NA</v>
          </cell>
          <cell r="F34" t="str">
            <v>NA</v>
          </cell>
          <cell r="G34" t="str">
            <v>NA</v>
          </cell>
          <cell r="H34" t="e">
            <v>#VALUE!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  <cell r="AF34" t="str">
            <v>NA</v>
          </cell>
          <cell r="AH34" t="str">
            <v>NA</v>
          </cell>
          <cell r="AI34" t="str">
            <v>NA</v>
          </cell>
          <cell r="AJ34" t="str">
            <v>NA</v>
          </cell>
          <cell r="AK34" t="str">
            <v>NA</v>
          </cell>
          <cell r="AM34" t="str">
            <v>NA</v>
          </cell>
          <cell r="AN34" t="str">
            <v>NA</v>
          </cell>
          <cell r="AO34" t="str">
            <v>NA</v>
          </cell>
          <cell r="AP34" t="str">
            <v>NA</v>
          </cell>
          <cell r="AR34" t="str">
            <v>NA</v>
          </cell>
          <cell r="AS34" t="str">
            <v>NA</v>
          </cell>
          <cell r="AT34" t="str">
            <v>NA</v>
          </cell>
          <cell r="AU34" t="str">
            <v>NA</v>
          </cell>
          <cell r="AZ34" t="str">
            <v>NA</v>
          </cell>
          <cell r="BA34" t="str">
            <v>NA</v>
          </cell>
          <cell r="BB34" t="str">
            <v>NA</v>
          </cell>
          <cell r="BC34" t="str">
            <v>NA</v>
          </cell>
          <cell r="BF34" t="str">
            <v>NA</v>
          </cell>
          <cell r="BG34" t="str">
            <v>NA</v>
          </cell>
          <cell r="BH34" t="str">
            <v>NA</v>
          </cell>
          <cell r="BI34" t="str">
            <v>NA</v>
          </cell>
          <cell r="BK34" t="str">
            <v>NA</v>
          </cell>
          <cell r="BL34" t="str">
            <v>NA</v>
          </cell>
          <cell r="BM34" t="str">
            <v>NA</v>
          </cell>
          <cell r="BN34" t="str">
            <v>NA</v>
          </cell>
          <cell r="BP34" t="str">
            <v>NA</v>
          </cell>
          <cell r="BQ34" t="str">
            <v>NA</v>
          </cell>
          <cell r="BR34" t="str">
            <v>NA</v>
          </cell>
          <cell r="BS34" t="str">
            <v>NA</v>
          </cell>
          <cell r="BU34" t="str">
            <v>NA</v>
          </cell>
          <cell r="BV34" t="str">
            <v>NA</v>
          </cell>
          <cell r="BW34" t="str">
            <v>NA</v>
          </cell>
          <cell r="BX34" t="str">
            <v>NA</v>
          </cell>
          <cell r="BZ34" t="str">
            <v>NA</v>
          </cell>
          <cell r="CA34" t="str">
            <v>NA</v>
          </cell>
          <cell r="CB34" t="str">
            <v>NA</v>
          </cell>
          <cell r="CC34" t="str">
            <v>NA</v>
          </cell>
          <cell r="CE34" t="str">
            <v>NA</v>
          </cell>
          <cell r="CF34" t="str">
            <v>NA</v>
          </cell>
          <cell r="CG34" t="str">
            <v>NA</v>
          </cell>
          <cell r="CH34" t="str">
            <v>NA</v>
          </cell>
          <cell r="CK34" t="str">
            <v>NA</v>
          </cell>
          <cell r="CL34" t="str">
            <v>NA</v>
          </cell>
          <cell r="CM34" t="str">
            <v>NA</v>
          </cell>
          <cell r="CN34" t="str">
            <v>NA</v>
          </cell>
        </row>
        <row r="35">
          <cell r="B35" t="e">
            <v>#N/A</v>
          </cell>
          <cell r="D35" t="str">
            <v>NA</v>
          </cell>
          <cell r="E35" t="str">
            <v>NA</v>
          </cell>
          <cell r="F35" t="str">
            <v>NA</v>
          </cell>
          <cell r="G35" t="str">
            <v>NA</v>
          </cell>
          <cell r="H35" t="e">
            <v>#VALUE!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  <cell r="AF35" t="str">
            <v>NA</v>
          </cell>
          <cell r="AH35" t="str">
            <v>NA</v>
          </cell>
          <cell r="AI35" t="str">
            <v>NA</v>
          </cell>
          <cell r="AJ35" t="str">
            <v>NA</v>
          </cell>
          <cell r="AK35" t="str">
            <v>NA</v>
          </cell>
          <cell r="AM35" t="str">
            <v>NA</v>
          </cell>
          <cell r="AN35" t="str">
            <v>NA</v>
          </cell>
          <cell r="AO35" t="str">
            <v>NA</v>
          </cell>
          <cell r="AP35" t="str">
            <v>NA</v>
          </cell>
          <cell r="AR35" t="str">
            <v>NA</v>
          </cell>
          <cell r="AS35" t="str">
            <v>NA</v>
          </cell>
          <cell r="AT35" t="str">
            <v>NA</v>
          </cell>
          <cell r="AU35" t="str">
            <v>NA</v>
          </cell>
          <cell r="AZ35" t="str">
            <v>NA</v>
          </cell>
          <cell r="BA35" t="str">
            <v>NA</v>
          </cell>
          <cell r="BB35" t="str">
            <v>NA</v>
          </cell>
          <cell r="BC35" t="str">
            <v>NA</v>
          </cell>
          <cell r="BF35" t="str">
            <v>NA</v>
          </cell>
          <cell r="BG35" t="str">
            <v>NA</v>
          </cell>
          <cell r="BH35" t="str">
            <v>NA</v>
          </cell>
          <cell r="BI35" t="str">
            <v>NA</v>
          </cell>
          <cell r="BK35" t="str">
            <v>NA</v>
          </cell>
          <cell r="BL35" t="str">
            <v>NA</v>
          </cell>
          <cell r="BM35" t="str">
            <v>NA</v>
          </cell>
          <cell r="BN35" t="str">
            <v>NA</v>
          </cell>
          <cell r="BP35" t="str">
            <v>NA</v>
          </cell>
          <cell r="BQ35" t="str">
            <v>NA</v>
          </cell>
          <cell r="BR35" t="str">
            <v>NA</v>
          </cell>
          <cell r="BS35" t="str">
            <v>NA</v>
          </cell>
          <cell r="BU35" t="str">
            <v>NA</v>
          </cell>
          <cell r="BV35" t="str">
            <v>NA</v>
          </cell>
          <cell r="BW35" t="str">
            <v>NA</v>
          </cell>
          <cell r="BX35" t="str">
            <v>NA</v>
          </cell>
          <cell r="BZ35" t="str">
            <v>NA</v>
          </cell>
          <cell r="CA35" t="str">
            <v>NA</v>
          </cell>
          <cell r="CB35" t="str">
            <v>NA</v>
          </cell>
          <cell r="CC35" t="str">
            <v>NA</v>
          </cell>
          <cell r="CE35" t="str">
            <v>NA</v>
          </cell>
          <cell r="CF35" t="str">
            <v>NA</v>
          </cell>
          <cell r="CG35" t="str">
            <v>NA</v>
          </cell>
          <cell r="CH35" t="str">
            <v>NA</v>
          </cell>
          <cell r="CK35" t="str">
            <v>NA</v>
          </cell>
          <cell r="CL35" t="str">
            <v>NA</v>
          </cell>
          <cell r="CM35" t="str">
            <v>NA</v>
          </cell>
          <cell r="CN35" t="str">
            <v>NA</v>
          </cell>
        </row>
        <row r="36">
          <cell r="B36" t="e">
            <v>#N/A</v>
          </cell>
          <cell r="D36" t="str">
            <v>NA</v>
          </cell>
          <cell r="E36" t="str">
            <v>NA</v>
          </cell>
          <cell r="F36" t="str">
            <v>NA</v>
          </cell>
          <cell r="G36" t="str">
            <v>NA</v>
          </cell>
          <cell r="H36" t="e">
            <v>#VALUE!</v>
          </cell>
          <cell r="I36" t="str">
            <v>NA</v>
          </cell>
          <cell r="J36" t="str">
            <v>NA</v>
          </cell>
          <cell r="K36" t="str">
            <v>NA</v>
          </cell>
          <cell r="L36" t="str">
            <v>NA</v>
          </cell>
          <cell r="N36" t="str">
            <v>NA</v>
          </cell>
          <cell r="O36" t="str">
            <v>NA</v>
          </cell>
          <cell r="P36" t="str">
            <v>NA</v>
          </cell>
          <cell r="Q36" t="str">
            <v>NA</v>
          </cell>
          <cell r="S36" t="str">
            <v>NA</v>
          </cell>
          <cell r="T36" t="str">
            <v>NA</v>
          </cell>
          <cell r="U36" t="str">
            <v>NA</v>
          </cell>
          <cell r="V36" t="str">
            <v>NA</v>
          </cell>
          <cell r="X36" t="str">
            <v>NA</v>
          </cell>
          <cell r="Y36" t="str">
            <v>NA</v>
          </cell>
          <cell r="Z36" t="str">
            <v>NA</v>
          </cell>
          <cell r="AA36" t="str">
            <v>NA</v>
          </cell>
          <cell r="AC36" t="str">
            <v>NA</v>
          </cell>
          <cell r="AD36" t="str">
            <v>NA</v>
          </cell>
          <cell r="AE36" t="str">
            <v>NA</v>
          </cell>
          <cell r="AF36" t="str">
            <v>NA</v>
          </cell>
          <cell r="AH36" t="str">
            <v>NA</v>
          </cell>
          <cell r="AI36" t="str">
            <v>NA</v>
          </cell>
          <cell r="AJ36" t="str">
            <v>NA</v>
          </cell>
          <cell r="AK36" t="str">
            <v>NA</v>
          </cell>
          <cell r="AM36" t="str">
            <v>NA</v>
          </cell>
          <cell r="AN36" t="str">
            <v>NA</v>
          </cell>
          <cell r="AO36" t="str">
            <v>NA</v>
          </cell>
          <cell r="AP36" t="str">
            <v>NA</v>
          </cell>
          <cell r="AR36" t="str">
            <v>NA</v>
          </cell>
          <cell r="AS36" t="str">
            <v>NA</v>
          </cell>
          <cell r="AT36" t="str">
            <v>NA</v>
          </cell>
          <cell r="AU36" t="str">
            <v>NA</v>
          </cell>
          <cell r="AZ36" t="str">
            <v>NA</v>
          </cell>
          <cell r="BA36" t="str">
            <v>NA</v>
          </cell>
          <cell r="BB36" t="str">
            <v>NA</v>
          </cell>
          <cell r="BC36" t="str">
            <v>NA</v>
          </cell>
          <cell r="BF36" t="str">
            <v>NA</v>
          </cell>
          <cell r="BG36" t="str">
            <v>NA</v>
          </cell>
          <cell r="BH36" t="str">
            <v>NA</v>
          </cell>
          <cell r="BI36" t="str">
            <v>NA</v>
          </cell>
          <cell r="BK36" t="str">
            <v>NA</v>
          </cell>
          <cell r="BL36" t="str">
            <v>NA</v>
          </cell>
          <cell r="BM36" t="str">
            <v>NA</v>
          </cell>
          <cell r="BN36" t="str">
            <v>NA</v>
          </cell>
          <cell r="BP36" t="str">
            <v>NA</v>
          </cell>
          <cell r="BQ36" t="str">
            <v>NA</v>
          </cell>
          <cell r="BR36" t="str">
            <v>NA</v>
          </cell>
          <cell r="BS36" t="str">
            <v>NA</v>
          </cell>
          <cell r="BU36" t="str">
            <v>NA</v>
          </cell>
          <cell r="BV36" t="str">
            <v>NA</v>
          </cell>
          <cell r="BW36" t="str">
            <v>NA</v>
          </cell>
          <cell r="BX36" t="str">
            <v>NA</v>
          </cell>
          <cell r="BZ36" t="str">
            <v>NA</v>
          </cell>
          <cell r="CA36" t="str">
            <v>NA</v>
          </cell>
          <cell r="CB36" t="str">
            <v>NA</v>
          </cell>
          <cell r="CC36" t="str">
            <v>NA</v>
          </cell>
          <cell r="CE36" t="str">
            <v>NA</v>
          </cell>
          <cell r="CF36" t="str">
            <v>NA</v>
          </cell>
          <cell r="CG36" t="str">
            <v>NA</v>
          </cell>
          <cell r="CH36" t="str">
            <v>NA</v>
          </cell>
          <cell r="CK36" t="str">
            <v>NA</v>
          </cell>
          <cell r="CL36" t="str">
            <v>NA</v>
          </cell>
          <cell r="CM36" t="str">
            <v>NA</v>
          </cell>
          <cell r="CN36" t="str">
            <v>NA</v>
          </cell>
        </row>
        <row r="37">
          <cell r="B37" t="e">
            <v>#N/A</v>
          </cell>
          <cell r="D37" t="str">
            <v>NA</v>
          </cell>
          <cell r="E37" t="str">
            <v>NA</v>
          </cell>
          <cell r="F37" t="str">
            <v>NA</v>
          </cell>
          <cell r="G37" t="str">
            <v>NA</v>
          </cell>
          <cell r="H37" t="e">
            <v>#VALUE!</v>
          </cell>
          <cell r="I37" t="str">
            <v>NA</v>
          </cell>
          <cell r="J37" t="str">
            <v>NA</v>
          </cell>
          <cell r="K37" t="str">
            <v>NA</v>
          </cell>
          <cell r="L37" t="str">
            <v>NA</v>
          </cell>
          <cell r="N37" t="str">
            <v>NA</v>
          </cell>
          <cell r="O37" t="str">
            <v>NA</v>
          </cell>
          <cell r="P37" t="str">
            <v>NA</v>
          </cell>
          <cell r="Q37" t="str">
            <v>NA</v>
          </cell>
          <cell r="S37" t="str">
            <v>NA</v>
          </cell>
          <cell r="T37" t="str">
            <v>NA</v>
          </cell>
          <cell r="U37" t="str">
            <v>NA</v>
          </cell>
          <cell r="V37" t="str">
            <v>NA</v>
          </cell>
          <cell r="X37" t="str">
            <v>NA</v>
          </cell>
          <cell r="Y37" t="str">
            <v>NA</v>
          </cell>
          <cell r="Z37" t="str">
            <v>NA</v>
          </cell>
          <cell r="AA37" t="str">
            <v>NA</v>
          </cell>
          <cell r="AC37" t="str">
            <v>NA</v>
          </cell>
          <cell r="AD37" t="str">
            <v>NA</v>
          </cell>
          <cell r="AE37" t="str">
            <v>NA</v>
          </cell>
          <cell r="AF37" t="str">
            <v>NA</v>
          </cell>
          <cell r="AH37" t="str">
            <v>NA</v>
          </cell>
          <cell r="AI37" t="str">
            <v>NA</v>
          </cell>
          <cell r="AJ37" t="str">
            <v>NA</v>
          </cell>
          <cell r="AK37" t="str">
            <v>NA</v>
          </cell>
          <cell r="AM37" t="str">
            <v>NA</v>
          </cell>
          <cell r="AN37" t="str">
            <v>NA</v>
          </cell>
          <cell r="AO37" t="str">
            <v>NA</v>
          </cell>
          <cell r="AP37" t="str">
            <v>NA</v>
          </cell>
          <cell r="AR37" t="str">
            <v>NA</v>
          </cell>
          <cell r="AS37" t="str">
            <v>NA</v>
          </cell>
          <cell r="AT37" t="str">
            <v>NA</v>
          </cell>
          <cell r="AU37" t="str">
            <v>NA</v>
          </cell>
          <cell r="AZ37" t="str">
            <v>NA</v>
          </cell>
          <cell r="BA37" t="str">
            <v>NA</v>
          </cell>
          <cell r="BB37" t="str">
            <v>NA</v>
          </cell>
          <cell r="BC37" t="str">
            <v>NA</v>
          </cell>
          <cell r="BF37" t="str">
            <v>NA</v>
          </cell>
          <cell r="BG37" t="str">
            <v>NA</v>
          </cell>
          <cell r="BH37" t="str">
            <v>NA</v>
          </cell>
          <cell r="BI37" t="str">
            <v>NA</v>
          </cell>
          <cell r="BK37" t="str">
            <v>NA</v>
          </cell>
          <cell r="BL37" t="str">
            <v>NA</v>
          </cell>
          <cell r="BM37" t="str">
            <v>NA</v>
          </cell>
          <cell r="BN37" t="str">
            <v>NA</v>
          </cell>
          <cell r="BP37" t="str">
            <v>NA</v>
          </cell>
          <cell r="BQ37" t="str">
            <v>NA</v>
          </cell>
          <cell r="BR37" t="str">
            <v>NA</v>
          </cell>
          <cell r="BS37" t="str">
            <v>NA</v>
          </cell>
          <cell r="BU37" t="str">
            <v>NA</v>
          </cell>
          <cell r="BV37" t="str">
            <v>NA</v>
          </cell>
          <cell r="BW37" t="str">
            <v>NA</v>
          </cell>
          <cell r="BX37" t="str">
            <v>NA</v>
          </cell>
          <cell r="BZ37" t="str">
            <v>NA</v>
          </cell>
          <cell r="CA37" t="str">
            <v>NA</v>
          </cell>
          <cell r="CB37" t="str">
            <v>NA</v>
          </cell>
          <cell r="CC37" t="str">
            <v>NA</v>
          </cell>
          <cell r="CE37" t="str">
            <v>NA</v>
          </cell>
          <cell r="CF37" t="str">
            <v>NA</v>
          </cell>
          <cell r="CG37" t="str">
            <v>NA</v>
          </cell>
          <cell r="CH37" t="str">
            <v>NA</v>
          </cell>
          <cell r="CK37" t="str">
            <v>NA</v>
          </cell>
          <cell r="CL37" t="str">
            <v>NA</v>
          </cell>
          <cell r="CM37" t="str">
            <v>NA</v>
          </cell>
          <cell r="CN37" t="str">
            <v>NA</v>
          </cell>
        </row>
        <row r="38">
          <cell r="B38" t="e">
            <v>#N/A</v>
          </cell>
          <cell r="D38" t="str">
            <v>NA</v>
          </cell>
          <cell r="E38" t="str">
            <v>NA</v>
          </cell>
          <cell r="F38" t="str">
            <v>NA</v>
          </cell>
          <cell r="G38" t="str">
            <v>NA</v>
          </cell>
          <cell r="H38" t="e">
            <v>#VALUE!</v>
          </cell>
          <cell r="I38" t="str">
            <v>NA</v>
          </cell>
          <cell r="J38" t="str">
            <v>NA</v>
          </cell>
          <cell r="K38" t="str">
            <v>NA</v>
          </cell>
          <cell r="L38" t="str">
            <v>NA</v>
          </cell>
          <cell r="N38" t="str">
            <v>NA</v>
          </cell>
          <cell r="O38" t="str">
            <v>NA</v>
          </cell>
          <cell r="P38" t="str">
            <v>NA</v>
          </cell>
          <cell r="Q38" t="str">
            <v>NA</v>
          </cell>
          <cell r="S38" t="str">
            <v>NA</v>
          </cell>
          <cell r="T38" t="str">
            <v>NA</v>
          </cell>
          <cell r="U38" t="str">
            <v>NA</v>
          </cell>
          <cell r="V38" t="str">
            <v>NA</v>
          </cell>
          <cell r="X38" t="str">
            <v>NA</v>
          </cell>
          <cell r="Y38" t="str">
            <v>NA</v>
          </cell>
          <cell r="Z38" t="str">
            <v>NA</v>
          </cell>
          <cell r="AA38" t="str">
            <v>NA</v>
          </cell>
          <cell r="AC38" t="str">
            <v>NA</v>
          </cell>
          <cell r="AD38" t="str">
            <v>NA</v>
          </cell>
          <cell r="AE38" t="str">
            <v>NA</v>
          </cell>
          <cell r="AF38" t="str">
            <v>NA</v>
          </cell>
          <cell r="AH38" t="str">
            <v>NA</v>
          </cell>
          <cell r="AI38" t="str">
            <v>NA</v>
          </cell>
          <cell r="AJ38" t="str">
            <v>NA</v>
          </cell>
          <cell r="AK38" t="str">
            <v>NA</v>
          </cell>
          <cell r="AM38" t="str">
            <v>NA</v>
          </cell>
          <cell r="AN38" t="str">
            <v>NA</v>
          </cell>
          <cell r="AO38" t="str">
            <v>NA</v>
          </cell>
          <cell r="AP38" t="str">
            <v>NA</v>
          </cell>
          <cell r="AR38" t="str">
            <v>NA</v>
          </cell>
          <cell r="AS38" t="str">
            <v>NA</v>
          </cell>
          <cell r="AT38" t="str">
            <v>NA</v>
          </cell>
          <cell r="AU38" t="str">
            <v>NA</v>
          </cell>
          <cell r="AZ38" t="str">
            <v>NA</v>
          </cell>
          <cell r="BA38" t="str">
            <v>NA</v>
          </cell>
          <cell r="BB38" t="str">
            <v>NA</v>
          </cell>
          <cell r="BC38" t="str">
            <v>NA</v>
          </cell>
          <cell r="BF38" t="str">
            <v>NA</v>
          </cell>
          <cell r="BG38" t="str">
            <v>NA</v>
          </cell>
          <cell r="BH38" t="str">
            <v>NA</v>
          </cell>
          <cell r="BI38" t="str">
            <v>NA</v>
          </cell>
          <cell r="BK38" t="str">
            <v>NA</v>
          </cell>
          <cell r="BL38" t="str">
            <v>NA</v>
          </cell>
          <cell r="BM38" t="str">
            <v>NA</v>
          </cell>
          <cell r="BN38" t="str">
            <v>NA</v>
          </cell>
          <cell r="BP38" t="str">
            <v>NA</v>
          </cell>
          <cell r="BQ38" t="str">
            <v>NA</v>
          </cell>
          <cell r="BR38" t="str">
            <v>NA</v>
          </cell>
          <cell r="BS38" t="str">
            <v>NA</v>
          </cell>
          <cell r="BU38" t="str">
            <v>NA</v>
          </cell>
          <cell r="BV38" t="str">
            <v>NA</v>
          </cell>
          <cell r="BW38" t="str">
            <v>NA</v>
          </cell>
          <cell r="BX38" t="str">
            <v>NA</v>
          </cell>
          <cell r="BZ38" t="str">
            <v>NA</v>
          </cell>
          <cell r="CA38" t="str">
            <v>NA</v>
          </cell>
          <cell r="CB38" t="str">
            <v>NA</v>
          </cell>
          <cell r="CC38" t="str">
            <v>NA</v>
          </cell>
          <cell r="CE38" t="str">
            <v>NA</v>
          </cell>
          <cell r="CF38" t="str">
            <v>NA</v>
          </cell>
          <cell r="CG38" t="str">
            <v>NA</v>
          </cell>
          <cell r="CH38" t="str">
            <v>NA</v>
          </cell>
          <cell r="CK38" t="str">
            <v>NA</v>
          </cell>
          <cell r="CL38" t="str">
            <v>NA</v>
          </cell>
          <cell r="CM38" t="str">
            <v>NA</v>
          </cell>
          <cell r="CN38" t="str">
            <v>NA</v>
          </cell>
        </row>
        <row r="39">
          <cell r="B39" t="e">
            <v>#N/A</v>
          </cell>
          <cell r="D39" t="str">
            <v>NA</v>
          </cell>
          <cell r="E39" t="str">
            <v>NA</v>
          </cell>
          <cell r="F39" t="str">
            <v>NA</v>
          </cell>
          <cell r="G39" t="str">
            <v>NA</v>
          </cell>
          <cell r="H39" t="e">
            <v>#VALUE!</v>
          </cell>
          <cell r="I39" t="str">
            <v>NA</v>
          </cell>
          <cell r="J39" t="str">
            <v>NA</v>
          </cell>
          <cell r="K39" t="str">
            <v>NA</v>
          </cell>
          <cell r="L39" t="str">
            <v>NA</v>
          </cell>
          <cell r="N39" t="str">
            <v>NA</v>
          </cell>
          <cell r="O39" t="str">
            <v>NA</v>
          </cell>
          <cell r="P39" t="str">
            <v>NA</v>
          </cell>
          <cell r="Q39" t="str">
            <v>NA</v>
          </cell>
          <cell r="S39" t="str">
            <v>NA</v>
          </cell>
          <cell r="T39" t="str">
            <v>NA</v>
          </cell>
          <cell r="U39" t="str">
            <v>NA</v>
          </cell>
          <cell r="V39" t="str">
            <v>NA</v>
          </cell>
          <cell r="X39" t="str">
            <v>NA</v>
          </cell>
          <cell r="Y39" t="str">
            <v>NA</v>
          </cell>
          <cell r="Z39" t="str">
            <v>NA</v>
          </cell>
          <cell r="AA39" t="str">
            <v>NA</v>
          </cell>
          <cell r="AC39" t="str">
            <v>NA</v>
          </cell>
          <cell r="AD39" t="str">
            <v>NA</v>
          </cell>
          <cell r="AE39" t="str">
            <v>NA</v>
          </cell>
          <cell r="AF39" t="str">
            <v>NA</v>
          </cell>
          <cell r="AH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 t="str">
            <v>NA</v>
          </cell>
          <cell r="AO39" t="str">
            <v>NA</v>
          </cell>
          <cell r="AP39" t="str">
            <v>NA</v>
          </cell>
          <cell r="AR39" t="str">
            <v>NA</v>
          </cell>
          <cell r="AS39" t="str">
            <v>NA</v>
          </cell>
          <cell r="AT39" t="str">
            <v>NA</v>
          </cell>
          <cell r="AU39" t="str">
            <v>NA</v>
          </cell>
          <cell r="AZ39" t="str">
            <v>NA</v>
          </cell>
          <cell r="BA39" t="str">
            <v>NA</v>
          </cell>
          <cell r="BB39" t="str">
            <v>NA</v>
          </cell>
          <cell r="BC39" t="str">
            <v>NA</v>
          </cell>
          <cell r="BF39" t="str">
            <v>NA</v>
          </cell>
          <cell r="BG39" t="str">
            <v>NA</v>
          </cell>
          <cell r="BH39" t="str">
            <v>NA</v>
          </cell>
          <cell r="BI39" t="str">
            <v>NA</v>
          </cell>
          <cell r="BK39" t="str">
            <v>NA</v>
          </cell>
          <cell r="BL39" t="str">
            <v>NA</v>
          </cell>
          <cell r="BM39" t="str">
            <v>NA</v>
          </cell>
          <cell r="BN39" t="str">
            <v>NA</v>
          </cell>
          <cell r="BP39" t="str">
            <v>NA</v>
          </cell>
          <cell r="BQ39" t="str">
            <v>NA</v>
          </cell>
          <cell r="BR39" t="str">
            <v>NA</v>
          </cell>
          <cell r="BS39" t="str">
            <v>NA</v>
          </cell>
          <cell r="BU39" t="str">
            <v>NA</v>
          </cell>
          <cell r="BV39" t="str">
            <v>NA</v>
          </cell>
          <cell r="BW39" t="str">
            <v>NA</v>
          </cell>
          <cell r="BX39" t="str">
            <v>NA</v>
          </cell>
          <cell r="BZ39" t="str">
            <v>NA</v>
          </cell>
          <cell r="CA39" t="str">
            <v>NA</v>
          </cell>
          <cell r="CB39" t="str">
            <v>NA</v>
          </cell>
          <cell r="CC39" t="str">
            <v>NA</v>
          </cell>
          <cell r="CE39" t="str">
            <v>NA</v>
          </cell>
          <cell r="CF39" t="str">
            <v>NA</v>
          </cell>
          <cell r="CG39" t="str">
            <v>NA</v>
          </cell>
          <cell r="CH39" t="str">
            <v>NA</v>
          </cell>
          <cell r="CK39" t="str">
            <v>NA</v>
          </cell>
          <cell r="CL39" t="str">
            <v>NA</v>
          </cell>
          <cell r="CM39" t="str">
            <v>NA</v>
          </cell>
          <cell r="CN39" t="str">
            <v>NA</v>
          </cell>
        </row>
        <row r="40">
          <cell r="B40" t="e">
            <v>#N/A</v>
          </cell>
          <cell r="D40" t="str">
            <v>NA</v>
          </cell>
          <cell r="E40" t="str">
            <v>NA</v>
          </cell>
          <cell r="F40" t="str">
            <v>NA</v>
          </cell>
          <cell r="G40" t="str">
            <v>NA</v>
          </cell>
          <cell r="H40" t="e">
            <v>#VALUE!</v>
          </cell>
          <cell r="I40" t="str">
            <v>NA</v>
          </cell>
          <cell r="J40" t="str">
            <v>NA</v>
          </cell>
          <cell r="K40" t="str">
            <v>NA</v>
          </cell>
          <cell r="L40" t="str">
            <v>NA</v>
          </cell>
          <cell r="N40" t="str">
            <v>NA</v>
          </cell>
          <cell r="O40" t="str">
            <v>NA</v>
          </cell>
          <cell r="P40" t="str">
            <v>NA</v>
          </cell>
          <cell r="Q40" t="str">
            <v>NA</v>
          </cell>
          <cell r="S40" t="str">
            <v>NA</v>
          </cell>
          <cell r="T40" t="str">
            <v>NA</v>
          </cell>
          <cell r="U40" t="str">
            <v>NA</v>
          </cell>
          <cell r="V40" t="str">
            <v>NA</v>
          </cell>
          <cell r="X40" t="str">
            <v>NA</v>
          </cell>
          <cell r="Y40" t="str">
            <v>NA</v>
          </cell>
          <cell r="Z40" t="str">
            <v>NA</v>
          </cell>
          <cell r="AA40" t="str">
            <v>NA</v>
          </cell>
          <cell r="AC40" t="str">
            <v>NA</v>
          </cell>
          <cell r="AD40" t="str">
            <v>NA</v>
          </cell>
          <cell r="AE40" t="str">
            <v>NA</v>
          </cell>
          <cell r="AF40" t="str">
            <v>NA</v>
          </cell>
          <cell r="AH40" t="str">
            <v>NA</v>
          </cell>
          <cell r="AI40" t="str">
            <v>NA</v>
          </cell>
          <cell r="AJ40" t="str">
            <v>NA</v>
          </cell>
          <cell r="AK40" t="str">
            <v>NA</v>
          </cell>
          <cell r="AM40" t="str">
            <v>NA</v>
          </cell>
          <cell r="AN40" t="str">
            <v>NA</v>
          </cell>
          <cell r="AO40" t="str">
            <v>NA</v>
          </cell>
          <cell r="AP40" t="str">
            <v>NA</v>
          </cell>
          <cell r="AR40" t="str">
            <v>NA</v>
          </cell>
          <cell r="AS40" t="str">
            <v>NA</v>
          </cell>
          <cell r="AT40" t="str">
            <v>NA</v>
          </cell>
          <cell r="AU40" t="str">
            <v>NA</v>
          </cell>
          <cell r="AZ40" t="str">
            <v>NA</v>
          </cell>
          <cell r="BA40" t="str">
            <v>NA</v>
          </cell>
          <cell r="BB40" t="str">
            <v>NA</v>
          </cell>
          <cell r="BC40" t="str">
            <v>NA</v>
          </cell>
          <cell r="BF40" t="str">
            <v>NA</v>
          </cell>
          <cell r="BG40" t="str">
            <v>NA</v>
          </cell>
          <cell r="BH40" t="str">
            <v>NA</v>
          </cell>
          <cell r="BI40" t="str">
            <v>NA</v>
          </cell>
          <cell r="BK40" t="str">
            <v>NA</v>
          </cell>
          <cell r="BL40" t="str">
            <v>NA</v>
          </cell>
          <cell r="BM40" t="str">
            <v>NA</v>
          </cell>
          <cell r="BN40" t="str">
            <v>NA</v>
          </cell>
          <cell r="BP40" t="str">
            <v>NA</v>
          </cell>
          <cell r="BQ40" t="str">
            <v>NA</v>
          </cell>
          <cell r="BR40" t="str">
            <v>NA</v>
          </cell>
          <cell r="BS40" t="str">
            <v>NA</v>
          </cell>
          <cell r="BU40" t="str">
            <v>NA</v>
          </cell>
          <cell r="BV40" t="str">
            <v>NA</v>
          </cell>
          <cell r="BW40" t="str">
            <v>NA</v>
          </cell>
          <cell r="BX40" t="str">
            <v>NA</v>
          </cell>
          <cell r="BZ40" t="str">
            <v>NA</v>
          </cell>
          <cell r="CA40" t="str">
            <v>NA</v>
          </cell>
          <cell r="CB40" t="str">
            <v>NA</v>
          </cell>
          <cell r="CC40" t="str">
            <v>NA</v>
          </cell>
          <cell r="CE40" t="str">
            <v>NA</v>
          </cell>
          <cell r="CF40" t="str">
            <v>NA</v>
          </cell>
          <cell r="CG40" t="str">
            <v>NA</v>
          </cell>
          <cell r="CH40" t="str">
            <v>NA</v>
          </cell>
          <cell r="CK40" t="str">
            <v>NA</v>
          </cell>
          <cell r="CL40" t="str">
            <v>NA</v>
          </cell>
          <cell r="CM40" t="str">
            <v>NA</v>
          </cell>
          <cell r="CN40" t="str">
            <v>NA</v>
          </cell>
        </row>
        <row r="41">
          <cell r="B41" t="e">
            <v>#N/A</v>
          </cell>
          <cell r="D41" t="str">
            <v>NA</v>
          </cell>
          <cell r="E41" t="str">
            <v>NA</v>
          </cell>
          <cell r="F41" t="str">
            <v>NA</v>
          </cell>
          <cell r="G41" t="str">
            <v>NA</v>
          </cell>
          <cell r="H41" t="e">
            <v>#VALUE!</v>
          </cell>
          <cell r="I41" t="str">
            <v>NA</v>
          </cell>
          <cell r="J41" t="str">
            <v>NA</v>
          </cell>
          <cell r="K41" t="str">
            <v>NA</v>
          </cell>
          <cell r="L41" t="str">
            <v>NA</v>
          </cell>
          <cell r="N41" t="str">
            <v>NA</v>
          </cell>
          <cell r="O41" t="str">
            <v>NA</v>
          </cell>
          <cell r="P41" t="str">
            <v>NA</v>
          </cell>
          <cell r="Q41" t="str">
            <v>NA</v>
          </cell>
          <cell r="S41" t="str">
            <v>NA</v>
          </cell>
          <cell r="T41" t="str">
            <v>NA</v>
          </cell>
          <cell r="U41" t="str">
            <v>NA</v>
          </cell>
          <cell r="V41" t="str">
            <v>NA</v>
          </cell>
          <cell r="X41" t="str">
            <v>NA</v>
          </cell>
          <cell r="Y41" t="str">
            <v>NA</v>
          </cell>
          <cell r="Z41" t="str">
            <v>NA</v>
          </cell>
          <cell r="AA41" t="str">
            <v>NA</v>
          </cell>
          <cell r="AC41" t="str">
            <v>NA</v>
          </cell>
          <cell r="AD41" t="str">
            <v>NA</v>
          </cell>
          <cell r="AE41" t="str">
            <v>NA</v>
          </cell>
          <cell r="AF41" t="str">
            <v>NA</v>
          </cell>
          <cell r="AH41" t="str">
            <v>NA</v>
          </cell>
          <cell r="AI41" t="str">
            <v>NA</v>
          </cell>
          <cell r="AJ41" t="str">
            <v>NA</v>
          </cell>
          <cell r="AK41" t="str">
            <v>NA</v>
          </cell>
          <cell r="AM41" t="str">
            <v>NA</v>
          </cell>
          <cell r="AN41" t="str">
            <v>NA</v>
          </cell>
          <cell r="AO41" t="str">
            <v>NA</v>
          </cell>
          <cell r="AP41" t="str">
            <v>NA</v>
          </cell>
          <cell r="AR41" t="str">
            <v>NA</v>
          </cell>
          <cell r="AS41" t="str">
            <v>NA</v>
          </cell>
          <cell r="AT41" t="str">
            <v>NA</v>
          </cell>
          <cell r="AU41" t="str">
            <v>NA</v>
          </cell>
          <cell r="AZ41" t="str">
            <v>NA</v>
          </cell>
          <cell r="BA41" t="str">
            <v>NA</v>
          </cell>
          <cell r="BB41" t="str">
            <v>NA</v>
          </cell>
          <cell r="BC41" t="str">
            <v>NA</v>
          </cell>
          <cell r="BF41" t="str">
            <v>NA</v>
          </cell>
          <cell r="BG41" t="str">
            <v>NA</v>
          </cell>
          <cell r="BH41" t="str">
            <v>NA</v>
          </cell>
          <cell r="BI41" t="str">
            <v>NA</v>
          </cell>
          <cell r="BK41" t="str">
            <v>NA</v>
          </cell>
          <cell r="BL41" t="str">
            <v>NA</v>
          </cell>
          <cell r="BM41" t="str">
            <v>NA</v>
          </cell>
          <cell r="BN41" t="str">
            <v>NA</v>
          </cell>
          <cell r="BP41" t="str">
            <v>NA</v>
          </cell>
          <cell r="BQ41" t="str">
            <v>NA</v>
          </cell>
          <cell r="BR41" t="str">
            <v>NA</v>
          </cell>
          <cell r="BS41" t="str">
            <v>NA</v>
          </cell>
          <cell r="BU41" t="str">
            <v>NA</v>
          </cell>
          <cell r="BV41" t="str">
            <v>NA</v>
          </cell>
          <cell r="BW41" t="str">
            <v>NA</v>
          </cell>
          <cell r="BX41" t="str">
            <v>NA</v>
          </cell>
          <cell r="BZ41" t="str">
            <v>NA</v>
          </cell>
          <cell r="CA41" t="str">
            <v>NA</v>
          </cell>
          <cell r="CB41" t="str">
            <v>NA</v>
          </cell>
          <cell r="CC41" t="str">
            <v>NA</v>
          </cell>
          <cell r="CE41" t="str">
            <v>NA</v>
          </cell>
          <cell r="CF41" t="str">
            <v>NA</v>
          </cell>
          <cell r="CG41" t="str">
            <v>NA</v>
          </cell>
          <cell r="CH41" t="str">
            <v>NA</v>
          </cell>
          <cell r="CK41" t="str">
            <v>NA</v>
          </cell>
          <cell r="CL41" t="str">
            <v>NA</v>
          </cell>
          <cell r="CM41" t="str">
            <v>NA</v>
          </cell>
          <cell r="CN41" t="str">
            <v>NA</v>
          </cell>
        </row>
        <row r="42">
          <cell r="B42" t="e">
            <v>#N/A</v>
          </cell>
          <cell r="D42" t="str">
            <v>NA</v>
          </cell>
          <cell r="E42" t="str">
            <v>NA</v>
          </cell>
          <cell r="F42" t="str">
            <v>NA</v>
          </cell>
          <cell r="G42" t="str">
            <v>NA</v>
          </cell>
          <cell r="H42" t="e">
            <v>#VALUE!</v>
          </cell>
          <cell r="I42" t="str">
            <v>NA</v>
          </cell>
          <cell r="J42" t="str">
            <v>NA</v>
          </cell>
          <cell r="K42" t="str">
            <v>NA</v>
          </cell>
          <cell r="L42" t="str">
            <v>NA</v>
          </cell>
          <cell r="N42" t="str">
            <v>NA</v>
          </cell>
          <cell r="O42" t="str">
            <v>NA</v>
          </cell>
          <cell r="P42" t="str">
            <v>NA</v>
          </cell>
          <cell r="Q42" t="str">
            <v>NA</v>
          </cell>
          <cell r="S42" t="str">
            <v>NA</v>
          </cell>
          <cell r="T42" t="str">
            <v>NA</v>
          </cell>
          <cell r="U42" t="str">
            <v>NA</v>
          </cell>
          <cell r="V42" t="str">
            <v>NA</v>
          </cell>
          <cell r="X42" t="str">
            <v>NA</v>
          </cell>
          <cell r="Y42" t="str">
            <v>NA</v>
          </cell>
          <cell r="Z42" t="str">
            <v>NA</v>
          </cell>
          <cell r="AA42" t="str">
            <v>NA</v>
          </cell>
          <cell r="AC42" t="str">
            <v>NA</v>
          </cell>
          <cell r="AD42" t="str">
            <v>NA</v>
          </cell>
          <cell r="AE42" t="str">
            <v>NA</v>
          </cell>
          <cell r="AF42" t="str">
            <v>NA</v>
          </cell>
          <cell r="AH42" t="str">
            <v>NA</v>
          </cell>
          <cell r="AI42" t="str">
            <v>NA</v>
          </cell>
          <cell r="AJ42" t="str">
            <v>NA</v>
          </cell>
          <cell r="AK42" t="str">
            <v>NA</v>
          </cell>
          <cell r="AM42" t="str">
            <v>NA</v>
          </cell>
          <cell r="AN42" t="str">
            <v>NA</v>
          </cell>
          <cell r="AO42" t="str">
            <v>NA</v>
          </cell>
          <cell r="AP42" t="str">
            <v>NA</v>
          </cell>
          <cell r="AR42" t="str">
            <v>NA</v>
          </cell>
          <cell r="AS42" t="str">
            <v>NA</v>
          </cell>
          <cell r="AT42" t="str">
            <v>NA</v>
          </cell>
          <cell r="AU42" t="str">
            <v>NA</v>
          </cell>
          <cell r="AZ42" t="str">
            <v>NA</v>
          </cell>
          <cell r="BA42" t="str">
            <v>NA</v>
          </cell>
          <cell r="BB42" t="str">
            <v>NA</v>
          </cell>
          <cell r="BC42" t="str">
            <v>NA</v>
          </cell>
          <cell r="BF42" t="str">
            <v>NA</v>
          </cell>
          <cell r="BG42" t="str">
            <v>NA</v>
          </cell>
          <cell r="BH42" t="str">
            <v>NA</v>
          </cell>
          <cell r="BI42" t="str">
            <v>NA</v>
          </cell>
          <cell r="BK42" t="str">
            <v>NA</v>
          </cell>
          <cell r="BL42" t="str">
            <v>NA</v>
          </cell>
          <cell r="BM42" t="str">
            <v>NA</v>
          </cell>
          <cell r="BN42" t="str">
            <v>NA</v>
          </cell>
          <cell r="BP42" t="str">
            <v>NA</v>
          </cell>
          <cell r="BQ42" t="str">
            <v>NA</v>
          </cell>
          <cell r="BR42" t="str">
            <v>NA</v>
          </cell>
          <cell r="BS42" t="str">
            <v>NA</v>
          </cell>
          <cell r="BU42" t="str">
            <v>NA</v>
          </cell>
          <cell r="BV42" t="str">
            <v>NA</v>
          </cell>
          <cell r="BW42" t="str">
            <v>NA</v>
          </cell>
          <cell r="BX42" t="str">
            <v>NA</v>
          </cell>
          <cell r="BZ42" t="str">
            <v>NA</v>
          </cell>
          <cell r="CA42" t="str">
            <v>NA</v>
          </cell>
          <cell r="CB42" t="str">
            <v>NA</v>
          </cell>
          <cell r="CC42" t="str">
            <v>NA</v>
          </cell>
          <cell r="CE42" t="str">
            <v>NA</v>
          </cell>
          <cell r="CF42" t="str">
            <v>NA</v>
          </cell>
          <cell r="CG42" t="str">
            <v>NA</v>
          </cell>
          <cell r="CH42" t="str">
            <v>NA</v>
          </cell>
          <cell r="CK42" t="str">
            <v>NA</v>
          </cell>
          <cell r="CL42" t="str">
            <v>NA</v>
          </cell>
          <cell r="CM42" t="str">
            <v>NA</v>
          </cell>
          <cell r="CN42" t="str">
            <v>NA</v>
          </cell>
        </row>
        <row r="44">
          <cell r="B44" t="str">
            <v>Mean:</v>
          </cell>
          <cell r="AZ44" t="str">
            <v>NA</v>
          </cell>
          <cell r="BA44" t="str">
            <v>NA</v>
          </cell>
          <cell r="BB44" t="str">
            <v>NA</v>
          </cell>
          <cell r="BC44" t="str">
            <v>NA</v>
          </cell>
          <cell r="BF44" t="str">
            <v>NA</v>
          </cell>
          <cell r="BG44" t="str">
            <v>NA</v>
          </cell>
          <cell r="BH44" t="str">
            <v>NA</v>
          </cell>
          <cell r="BI44" t="str">
            <v>NA</v>
          </cell>
          <cell r="BK44" t="str">
            <v>NA</v>
          </cell>
          <cell r="BL44" t="str">
            <v>NA</v>
          </cell>
          <cell r="BM44" t="str">
            <v>NA</v>
          </cell>
          <cell r="BN44" t="str">
            <v>NA</v>
          </cell>
          <cell r="BP44" t="str">
            <v>NA</v>
          </cell>
          <cell r="BQ44" t="str">
            <v>NA</v>
          </cell>
          <cell r="BR44" t="str">
            <v>NA</v>
          </cell>
          <cell r="BS44" t="str">
            <v>NA</v>
          </cell>
          <cell r="BU44" t="str">
            <v>NA</v>
          </cell>
          <cell r="BV44" t="str">
            <v>NA</v>
          </cell>
          <cell r="BW44" t="str">
            <v>NA</v>
          </cell>
          <cell r="BX44" t="str">
            <v>NA</v>
          </cell>
          <cell r="BZ44" t="str">
            <v>NA</v>
          </cell>
          <cell r="CA44" t="str">
            <v>NA</v>
          </cell>
          <cell r="CB44" t="str">
            <v>NA</v>
          </cell>
          <cell r="CC44" t="str">
            <v>NA</v>
          </cell>
          <cell r="CE44" t="str">
            <v>NA</v>
          </cell>
          <cell r="CF44" t="str">
            <v>NA</v>
          </cell>
          <cell r="CG44" t="str">
            <v>NA</v>
          </cell>
          <cell r="CH44" t="str">
            <v>NA</v>
          </cell>
          <cell r="CK44" t="str">
            <v>NA</v>
          </cell>
          <cell r="CL44" t="str">
            <v>NA</v>
          </cell>
          <cell r="CM44" t="str">
            <v>NA</v>
          </cell>
          <cell r="CN44" t="str">
            <v>NA</v>
          </cell>
        </row>
        <row r="45">
          <cell r="B45" t="str">
            <v>Median:</v>
          </cell>
          <cell r="AZ45" t="str">
            <v>NA</v>
          </cell>
          <cell r="BA45" t="str">
            <v>NA</v>
          </cell>
          <cell r="BB45" t="str">
            <v>NA</v>
          </cell>
          <cell r="BC45" t="str">
            <v>NA</v>
          </cell>
          <cell r="BF45" t="str">
            <v>NA</v>
          </cell>
          <cell r="BG45" t="str">
            <v>NA</v>
          </cell>
          <cell r="BH45" t="str">
            <v>NA</v>
          </cell>
          <cell r="BI45" t="str">
            <v>NA</v>
          </cell>
          <cell r="BK45" t="str">
            <v>NA</v>
          </cell>
          <cell r="BL45" t="str">
            <v>NA</v>
          </cell>
          <cell r="BM45" t="str">
            <v>NA</v>
          </cell>
          <cell r="BN45" t="str">
            <v>NA</v>
          </cell>
          <cell r="BP45" t="str">
            <v>NA</v>
          </cell>
          <cell r="BQ45" t="str">
            <v>NA</v>
          </cell>
          <cell r="BR45" t="str">
            <v>NA</v>
          </cell>
          <cell r="BS45" t="str">
            <v>NA</v>
          </cell>
          <cell r="BU45" t="str">
            <v>NA</v>
          </cell>
          <cell r="BV45" t="str">
            <v>NA</v>
          </cell>
          <cell r="BW45" t="str">
            <v>NA</v>
          </cell>
          <cell r="BX45" t="str">
            <v>NA</v>
          </cell>
          <cell r="BZ45" t="str">
            <v>NA</v>
          </cell>
          <cell r="CA45" t="str">
            <v>NA</v>
          </cell>
          <cell r="CB45" t="str">
            <v>NA</v>
          </cell>
          <cell r="CC45" t="str">
            <v>NA</v>
          </cell>
          <cell r="CE45" t="str">
            <v>NA</v>
          </cell>
          <cell r="CF45" t="str">
            <v>NA</v>
          </cell>
          <cell r="CG45" t="str">
            <v>NA</v>
          </cell>
          <cell r="CH45" t="str">
            <v>NA</v>
          </cell>
          <cell r="CK45" t="str">
            <v>NA</v>
          </cell>
          <cell r="CL45" t="str">
            <v>NA</v>
          </cell>
          <cell r="CM45" t="str">
            <v>NA</v>
          </cell>
          <cell r="CN45" t="str">
            <v>NA</v>
          </cell>
        </row>
        <row r="46">
          <cell r="B46" t="str">
            <v>CRM</v>
          </cell>
        </row>
        <row r="47">
          <cell r="B47" t="e">
            <v>#N/A</v>
          </cell>
          <cell r="D47" t="str">
            <v>NA</v>
          </cell>
          <cell r="E47" t="str">
            <v>NA</v>
          </cell>
          <cell r="F47" t="str">
            <v>NA</v>
          </cell>
          <cell r="G47" t="str">
            <v>NA</v>
          </cell>
          <cell r="H47" t="e">
            <v>#VALUE!</v>
          </cell>
          <cell r="I47" t="str">
            <v>NA</v>
          </cell>
          <cell r="J47" t="str">
            <v>NA</v>
          </cell>
          <cell r="K47" t="str">
            <v>NA</v>
          </cell>
          <cell r="L47" t="str">
            <v>NA</v>
          </cell>
          <cell r="N47" t="str">
            <v>NA</v>
          </cell>
          <cell r="O47" t="str">
            <v>NA</v>
          </cell>
          <cell r="P47" t="str">
            <v>NA</v>
          </cell>
          <cell r="Q47" t="str">
            <v>NA</v>
          </cell>
          <cell r="S47" t="str">
            <v>NA</v>
          </cell>
          <cell r="T47" t="str">
            <v>NA</v>
          </cell>
          <cell r="U47" t="str">
            <v>NA</v>
          </cell>
          <cell r="V47" t="str">
            <v>NA</v>
          </cell>
          <cell r="X47" t="str">
            <v>NA</v>
          </cell>
          <cell r="Y47" t="str">
            <v>NA</v>
          </cell>
          <cell r="Z47" t="str">
            <v>NA</v>
          </cell>
          <cell r="AA47" t="str">
            <v>NA</v>
          </cell>
          <cell r="AC47" t="str">
            <v>NA</v>
          </cell>
          <cell r="AD47" t="str">
            <v>NA</v>
          </cell>
          <cell r="AE47" t="str">
            <v>NA</v>
          </cell>
          <cell r="AF47" t="str">
            <v>NA</v>
          </cell>
          <cell r="AH47" t="str">
            <v>NA</v>
          </cell>
          <cell r="AI47" t="str">
            <v>NA</v>
          </cell>
          <cell r="AJ47" t="str">
            <v>NA</v>
          </cell>
          <cell r="AK47" t="str">
            <v>NA</v>
          </cell>
          <cell r="AM47" t="str">
            <v>NA</v>
          </cell>
          <cell r="AN47" t="str">
            <v>NA</v>
          </cell>
          <cell r="AO47" t="str">
            <v>NA</v>
          </cell>
          <cell r="AP47" t="str">
            <v>NA</v>
          </cell>
          <cell r="AR47" t="str">
            <v>NA</v>
          </cell>
          <cell r="AS47" t="str">
            <v>NA</v>
          </cell>
          <cell r="AT47" t="str">
            <v>NA</v>
          </cell>
          <cell r="AU47" t="str">
            <v>NA</v>
          </cell>
          <cell r="AZ47" t="str">
            <v>NA</v>
          </cell>
          <cell r="BA47" t="str">
            <v>NA</v>
          </cell>
          <cell r="BB47" t="str">
            <v>NA</v>
          </cell>
          <cell r="BC47" t="str">
            <v>NA</v>
          </cell>
          <cell r="BF47" t="str">
            <v>NA</v>
          </cell>
          <cell r="BG47" t="str">
            <v>NA</v>
          </cell>
          <cell r="BH47" t="str">
            <v>NA</v>
          </cell>
          <cell r="BI47" t="str">
            <v>NA</v>
          </cell>
          <cell r="BK47" t="str">
            <v>NA</v>
          </cell>
          <cell r="BL47" t="str">
            <v>NA</v>
          </cell>
          <cell r="BM47" t="str">
            <v>NA</v>
          </cell>
          <cell r="BN47" t="str">
            <v>NA</v>
          </cell>
          <cell r="BP47" t="str">
            <v>NA</v>
          </cell>
          <cell r="BQ47" t="str">
            <v>NA</v>
          </cell>
          <cell r="BR47" t="str">
            <v>NA</v>
          </cell>
          <cell r="BS47" t="str">
            <v>NA</v>
          </cell>
          <cell r="BU47" t="str">
            <v>NA</v>
          </cell>
          <cell r="BV47" t="str">
            <v>NA</v>
          </cell>
          <cell r="BW47" t="str">
            <v>NA</v>
          </cell>
          <cell r="BX47" t="str">
            <v>NA</v>
          </cell>
          <cell r="BZ47" t="str">
            <v>NA</v>
          </cell>
          <cell r="CA47" t="str">
            <v>NA</v>
          </cell>
          <cell r="CB47" t="str">
            <v>NA</v>
          </cell>
          <cell r="CC47" t="str">
            <v>NA</v>
          </cell>
          <cell r="CE47" t="str">
            <v>NA</v>
          </cell>
          <cell r="CF47" t="str">
            <v>NA</v>
          </cell>
          <cell r="CG47" t="str">
            <v>NA</v>
          </cell>
          <cell r="CH47" t="str">
            <v>NA</v>
          </cell>
          <cell r="CK47" t="str">
            <v>NA</v>
          </cell>
          <cell r="CL47" t="str">
            <v>NA</v>
          </cell>
          <cell r="CM47" t="str">
            <v>NA</v>
          </cell>
          <cell r="CN47" t="str">
            <v>NA</v>
          </cell>
        </row>
        <row r="48">
          <cell r="B48" t="e">
            <v>#N/A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e">
            <v>#VALUE!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C48" t="str">
            <v>NA</v>
          </cell>
          <cell r="AD48" t="str">
            <v>NA</v>
          </cell>
          <cell r="AE48" t="str">
            <v>NA</v>
          </cell>
          <cell r="AF48" t="str">
            <v>NA</v>
          </cell>
          <cell r="AH48" t="str">
            <v>NA</v>
          </cell>
          <cell r="AI48" t="str">
            <v>NA</v>
          </cell>
          <cell r="AJ48" t="str">
            <v>NA</v>
          </cell>
          <cell r="AK48" t="str">
            <v>NA</v>
          </cell>
          <cell r="AM48" t="str">
            <v>NA</v>
          </cell>
          <cell r="AN48" t="str">
            <v>NA</v>
          </cell>
          <cell r="AO48" t="str">
            <v>NA</v>
          </cell>
          <cell r="AP48" t="str">
            <v>NA</v>
          </cell>
          <cell r="AR48" t="str">
            <v>NA</v>
          </cell>
          <cell r="AS48" t="str">
            <v>NA</v>
          </cell>
          <cell r="AT48" t="str">
            <v>NA</v>
          </cell>
          <cell r="AU48" t="str">
            <v>NA</v>
          </cell>
          <cell r="AZ48" t="str">
            <v>NA</v>
          </cell>
          <cell r="BA48" t="str">
            <v>NA</v>
          </cell>
          <cell r="BB48" t="str">
            <v>NA</v>
          </cell>
          <cell r="BC48" t="str">
            <v>NA</v>
          </cell>
          <cell r="BF48" t="str">
            <v>NA</v>
          </cell>
          <cell r="BG48" t="str">
            <v>NA</v>
          </cell>
          <cell r="BH48" t="str">
            <v>NA</v>
          </cell>
          <cell r="BI48" t="str">
            <v>NA</v>
          </cell>
          <cell r="BK48" t="str">
            <v>NA</v>
          </cell>
          <cell r="BL48" t="str">
            <v>NA</v>
          </cell>
          <cell r="BM48" t="str">
            <v>NA</v>
          </cell>
          <cell r="BN48" t="str">
            <v>NA</v>
          </cell>
          <cell r="BP48" t="str">
            <v>NA</v>
          </cell>
          <cell r="BQ48" t="str">
            <v>NA</v>
          </cell>
          <cell r="BR48" t="str">
            <v>NA</v>
          </cell>
          <cell r="BS48" t="str">
            <v>NA</v>
          </cell>
          <cell r="BU48" t="str">
            <v>NA</v>
          </cell>
          <cell r="BV48" t="str">
            <v>NA</v>
          </cell>
          <cell r="BW48" t="str">
            <v>NA</v>
          </cell>
          <cell r="BX48" t="str">
            <v>NA</v>
          </cell>
          <cell r="BZ48" t="str">
            <v>NA</v>
          </cell>
          <cell r="CA48" t="str">
            <v>NA</v>
          </cell>
          <cell r="CB48" t="str">
            <v>NA</v>
          </cell>
          <cell r="CC48" t="str">
            <v>NA</v>
          </cell>
          <cell r="CE48" t="str">
            <v>NA</v>
          </cell>
          <cell r="CF48" t="str">
            <v>NA</v>
          </cell>
          <cell r="CG48" t="str">
            <v>NA</v>
          </cell>
          <cell r="CH48" t="str">
            <v>NA</v>
          </cell>
          <cell r="CK48" t="str">
            <v>NA</v>
          </cell>
          <cell r="CL48" t="str">
            <v>NA</v>
          </cell>
          <cell r="CM48" t="str">
            <v>NA</v>
          </cell>
          <cell r="CN48" t="str">
            <v>NA</v>
          </cell>
        </row>
        <row r="49">
          <cell r="B49" t="e">
            <v>#N/A</v>
          </cell>
          <cell r="D49" t="str">
            <v>NA</v>
          </cell>
          <cell r="E49" t="str">
            <v>NA</v>
          </cell>
          <cell r="F49" t="str">
            <v>NA</v>
          </cell>
          <cell r="G49" t="str">
            <v>NA</v>
          </cell>
          <cell r="H49" t="e">
            <v>#VALUE!</v>
          </cell>
          <cell r="I49" t="str">
            <v>NA</v>
          </cell>
          <cell r="J49" t="str">
            <v>NA</v>
          </cell>
          <cell r="K49" t="str">
            <v>NA</v>
          </cell>
          <cell r="L49" t="str">
            <v>NA</v>
          </cell>
          <cell r="N49" t="str">
            <v>NA</v>
          </cell>
          <cell r="O49" t="str">
            <v>NA</v>
          </cell>
          <cell r="P49" t="str">
            <v>NA</v>
          </cell>
          <cell r="Q49" t="str">
            <v>NA</v>
          </cell>
          <cell r="S49" t="str">
            <v>NA</v>
          </cell>
          <cell r="T49" t="str">
            <v>NA</v>
          </cell>
          <cell r="U49" t="str">
            <v>NA</v>
          </cell>
          <cell r="V49" t="str">
            <v>NA</v>
          </cell>
          <cell r="X49" t="str">
            <v>NA</v>
          </cell>
          <cell r="Y49" t="str">
            <v>NA</v>
          </cell>
          <cell r="Z49" t="str">
            <v>NA</v>
          </cell>
          <cell r="AA49" t="str">
            <v>NA</v>
          </cell>
          <cell r="AC49" t="str">
            <v>NA</v>
          </cell>
          <cell r="AD49" t="str">
            <v>NA</v>
          </cell>
          <cell r="AE49" t="str">
            <v>NA</v>
          </cell>
          <cell r="AF49" t="str">
            <v>NA</v>
          </cell>
          <cell r="AH49" t="str">
            <v>NA</v>
          </cell>
          <cell r="AI49" t="str">
            <v>NA</v>
          </cell>
          <cell r="AJ49" t="str">
            <v>NA</v>
          </cell>
          <cell r="AK49" t="str">
            <v>NA</v>
          </cell>
          <cell r="AM49" t="str">
            <v>NA</v>
          </cell>
          <cell r="AN49" t="str">
            <v>NA</v>
          </cell>
          <cell r="AO49" t="str">
            <v>NA</v>
          </cell>
          <cell r="AP49" t="str">
            <v>NA</v>
          </cell>
          <cell r="AR49" t="str">
            <v>NA</v>
          </cell>
          <cell r="AS49" t="str">
            <v>NA</v>
          </cell>
          <cell r="AT49" t="str">
            <v>NA</v>
          </cell>
          <cell r="AU49" t="str">
            <v>NA</v>
          </cell>
          <cell r="AZ49" t="str">
            <v>NA</v>
          </cell>
          <cell r="BA49" t="str">
            <v>NA</v>
          </cell>
          <cell r="BB49" t="str">
            <v>NA</v>
          </cell>
          <cell r="BC49" t="str">
            <v>NA</v>
          </cell>
          <cell r="BF49" t="str">
            <v>NA</v>
          </cell>
          <cell r="BG49" t="str">
            <v>NA</v>
          </cell>
          <cell r="BH49" t="str">
            <v>NA</v>
          </cell>
          <cell r="BI49" t="str">
            <v>NA</v>
          </cell>
          <cell r="BK49" t="str">
            <v>NA</v>
          </cell>
          <cell r="BL49" t="str">
            <v>NA</v>
          </cell>
          <cell r="BM49" t="str">
            <v>NA</v>
          </cell>
          <cell r="BN49" t="str">
            <v>NA</v>
          </cell>
          <cell r="BP49" t="str">
            <v>NA</v>
          </cell>
          <cell r="BQ49" t="str">
            <v>NA</v>
          </cell>
          <cell r="BR49" t="str">
            <v>NA</v>
          </cell>
          <cell r="BS49" t="str">
            <v>NA</v>
          </cell>
          <cell r="BU49" t="str">
            <v>NA</v>
          </cell>
          <cell r="BV49" t="str">
            <v>NA</v>
          </cell>
          <cell r="BW49" t="str">
            <v>NA</v>
          </cell>
          <cell r="BX49" t="str">
            <v>NA</v>
          </cell>
          <cell r="BZ49" t="str">
            <v>NA</v>
          </cell>
          <cell r="CA49" t="str">
            <v>NA</v>
          </cell>
          <cell r="CB49" t="str">
            <v>NA</v>
          </cell>
          <cell r="CC49" t="str">
            <v>NA</v>
          </cell>
          <cell r="CE49" t="str">
            <v>NA</v>
          </cell>
          <cell r="CF49" t="str">
            <v>NA</v>
          </cell>
          <cell r="CG49" t="str">
            <v>NA</v>
          </cell>
          <cell r="CH49" t="str">
            <v>NA</v>
          </cell>
          <cell r="CK49" t="str">
            <v>NA</v>
          </cell>
          <cell r="CL49" t="str">
            <v>NA</v>
          </cell>
          <cell r="CM49" t="str">
            <v>NA</v>
          </cell>
          <cell r="CN49" t="str">
            <v>NA</v>
          </cell>
        </row>
        <row r="50">
          <cell r="B50" t="e">
            <v>#N/A</v>
          </cell>
          <cell r="D50" t="str">
            <v>NA</v>
          </cell>
          <cell r="E50" t="str">
            <v>NA</v>
          </cell>
          <cell r="F50" t="str">
            <v>NA</v>
          </cell>
          <cell r="G50" t="str">
            <v>NA</v>
          </cell>
          <cell r="H50" t="e">
            <v>#VALUE!</v>
          </cell>
          <cell r="I50" t="str">
            <v>NA</v>
          </cell>
          <cell r="J50" t="str">
            <v>NA</v>
          </cell>
          <cell r="K50" t="str">
            <v>NA</v>
          </cell>
          <cell r="L50" t="str">
            <v>NA</v>
          </cell>
          <cell r="N50" t="str">
            <v>NA</v>
          </cell>
          <cell r="O50" t="str">
            <v>NA</v>
          </cell>
          <cell r="P50" t="str">
            <v>NA</v>
          </cell>
          <cell r="Q50" t="str">
            <v>NA</v>
          </cell>
          <cell r="S50" t="str">
            <v>NA</v>
          </cell>
          <cell r="T50" t="str">
            <v>NA</v>
          </cell>
          <cell r="U50" t="str">
            <v>NA</v>
          </cell>
          <cell r="V50" t="str">
            <v>NA</v>
          </cell>
          <cell r="X50" t="str">
            <v>NA</v>
          </cell>
          <cell r="Y50" t="str">
            <v>NA</v>
          </cell>
          <cell r="Z50" t="str">
            <v>NA</v>
          </cell>
          <cell r="AA50" t="str">
            <v>NA</v>
          </cell>
          <cell r="AC50" t="str">
            <v>NA</v>
          </cell>
          <cell r="AD50" t="str">
            <v>NA</v>
          </cell>
          <cell r="AE50" t="str">
            <v>NA</v>
          </cell>
          <cell r="AF50" t="str">
            <v>NA</v>
          </cell>
          <cell r="AH50" t="str">
            <v>NA</v>
          </cell>
          <cell r="AI50" t="str">
            <v>NA</v>
          </cell>
          <cell r="AJ50" t="str">
            <v>NA</v>
          </cell>
          <cell r="AK50" t="str">
            <v>NA</v>
          </cell>
          <cell r="AM50" t="str">
            <v>NA</v>
          </cell>
          <cell r="AN50" t="str">
            <v>NA</v>
          </cell>
          <cell r="AO50" t="str">
            <v>NA</v>
          </cell>
          <cell r="AP50" t="str">
            <v>NA</v>
          </cell>
          <cell r="AR50" t="str">
            <v>NA</v>
          </cell>
          <cell r="AS50" t="str">
            <v>NA</v>
          </cell>
          <cell r="AT50" t="str">
            <v>NA</v>
          </cell>
          <cell r="AU50" t="str">
            <v>NA</v>
          </cell>
          <cell r="AZ50" t="str">
            <v>NA</v>
          </cell>
          <cell r="BA50" t="str">
            <v>NA</v>
          </cell>
          <cell r="BB50" t="str">
            <v>NA</v>
          </cell>
          <cell r="BC50" t="str">
            <v>NA</v>
          </cell>
          <cell r="BF50" t="str">
            <v>NA</v>
          </cell>
          <cell r="BG50" t="str">
            <v>NA</v>
          </cell>
          <cell r="BH50" t="str">
            <v>NA</v>
          </cell>
          <cell r="BI50" t="str">
            <v>NA</v>
          </cell>
          <cell r="BK50" t="str">
            <v>NA</v>
          </cell>
          <cell r="BL50" t="str">
            <v>NA</v>
          </cell>
          <cell r="BM50" t="str">
            <v>NA</v>
          </cell>
          <cell r="BN50" t="str">
            <v>NA</v>
          </cell>
          <cell r="BP50" t="str">
            <v>NA</v>
          </cell>
          <cell r="BQ50" t="str">
            <v>NA</v>
          </cell>
          <cell r="BR50" t="str">
            <v>NA</v>
          </cell>
          <cell r="BS50" t="str">
            <v>NA</v>
          </cell>
          <cell r="BU50" t="str">
            <v>NA</v>
          </cell>
          <cell r="BV50" t="str">
            <v>NA</v>
          </cell>
          <cell r="BW50" t="str">
            <v>NA</v>
          </cell>
          <cell r="BX50" t="str">
            <v>NA</v>
          </cell>
          <cell r="BZ50" t="str">
            <v>NA</v>
          </cell>
          <cell r="CA50" t="str">
            <v>NA</v>
          </cell>
          <cell r="CB50" t="str">
            <v>NA</v>
          </cell>
          <cell r="CC50" t="str">
            <v>NA</v>
          </cell>
          <cell r="CE50" t="str">
            <v>NA</v>
          </cell>
          <cell r="CF50" t="str">
            <v>NA</v>
          </cell>
          <cell r="CG50" t="str">
            <v>NA</v>
          </cell>
          <cell r="CH50" t="str">
            <v>NA</v>
          </cell>
          <cell r="CK50" t="str">
            <v>NA</v>
          </cell>
          <cell r="CL50" t="str">
            <v>NA</v>
          </cell>
          <cell r="CM50" t="str">
            <v>NA</v>
          </cell>
          <cell r="CN50" t="str">
            <v>NA</v>
          </cell>
        </row>
        <row r="52">
          <cell r="B52" t="str">
            <v>Mean:</v>
          </cell>
          <cell r="AZ52" t="str">
            <v>NA</v>
          </cell>
          <cell r="BA52" t="str">
            <v>NA</v>
          </cell>
          <cell r="BB52" t="str">
            <v>NA</v>
          </cell>
          <cell r="BC52" t="str">
            <v>NA</v>
          </cell>
          <cell r="BF52" t="str">
            <v>NA</v>
          </cell>
          <cell r="BG52" t="str">
            <v>NA</v>
          </cell>
          <cell r="BH52" t="str">
            <v>NA</v>
          </cell>
          <cell r="BI52" t="str">
            <v>NA</v>
          </cell>
          <cell r="BK52" t="str">
            <v>NA</v>
          </cell>
          <cell r="BL52" t="str">
            <v>NA</v>
          </cell>
          <cell r="BM52" t="str">
            <v>NA</v>
          </cell>
          <cell r="BN52" t="str">
            <v>NA</v>
          </cell>
          <cell r="BP52" t="str">
            <v>NA</v>
          </cell>
          <cell r="BQ52" t="str">
            <v>NA</v>
          </cell>
          <cell r="BR52" t="str">
            <v>NA</v>
          </cell>
          <cell r="BS52" t="str">
            <v>NA</v>
          </cell>
          <cell r="BU52" t="str">
            <v>NA</v>
          </cell>
          <cell r="BV52" t="str">
            <v>NA</v>
          </cell>
          <cell r="BW52" t="str">
            <v>NA</v>
          </cell>
          <cell r="BX52" t="str">
            <v>NA</v>
          </cell>
          <cell r="BZ52" t="str">
            <v>NA</v>
          </cell>
          <cell r="CA52" t="str">
            <v>NA</v>
          </cell>
          <cell r="CB52" t="str">
            <v>NA</v>
          </cell>
          <cell r="CC52" t="str">
            <v>NA</v>
          </cell>
          <cell r="CE52" t="str">
            <v>NA</v>
          </cell>
          <cell r="CF52" t="str">
            <v>NA</v>
          </cell>
          <cell r="CG52" t="str">
            <v>NA</v>
          </cell>
          <cell r="CH52" t="str">
            <v>NA</v>
          </cell>
          <cell r="CK52" t="str">
            <v>NA</v>
          </cell>
          <cell r="CL52" t="str">
            <v>NA</v>
          </cell>
          <cell r="CM52" t="str">
            <v>NA</v>
          </cell>
          <cell r="CN52" t="str">
            <v>NA</v>
          </cell>
        </row>
        <row r="53">
          <cell r="B53" t="str">
            <v>Median:</v>
          </cell>
          <cell r="AZ53" t="str">
            <v>NA</v>
          </cell>
          <cell r="BA53" t="str">
            <v>NA</v>
          </cell>
          <cell r="BB53" t="str">
            <v>NA</v>
          </cell>
          <cell r="BC53" t="str">
            <v>NA</v>
          </cell>
          <cell r="BF53" t="str">
            <v>NA</v>
          </cell>
          <cell r="BG53" t="str">
            <v>NA</v>
          </cell>
          <cell r="BH53" t="str">
            <v>NA</v>
          </cell>
          <cell r="BI53" t="str">
            <v>NA</v>
          </cell>
          <cell r="BK53" t="str">
            <v>NA</v>
          </cell>
          <cell r="BL53" t="str">
            <v>NA</v>
          </cell>
          <cell r="BM53" t="str">
            <v>NA</v>
          </cell>
          <cell r="BN53" t="str">
            <v>NA</v>
          </cell>
          <cell r="BP53" t="str">
            <v>NA</v>
          </cell>
          <cell r="BQ53" t="str">
            <v>NA</v>
          </cell>
          <cell r="BR53" t="str">
            <v>NA</v>
          </cell>
          <cell r="BS53" t="str">
            <v>NA</v>
          </cell>
          <cell r="BU53" t="str">
            <v>NA</v>
          </cell>
          <cell r="BV53" t="str">
            <v>NA</v>
          </cell>
          <cell r="BW53" t="str">
            <v>NA</v>
          </cell>
          <cell r="BX53" t="str">
            <v>NA</v>
          </cell>
          <cell r="BZ53" t="str">
            <v>NA</v>
          </cell>
          <cell r="CA53" t="str">
            <v>NA</v>
          </cell>
          <cell r="CB53" t="str">
            <v>NA</v>
          </cell>
          <cell r="CC53" t="str">
            <v>NA</v>
          </cell>
          <cell r="CE53" t="str">
            <v>NA</v>
          </cell>
          <cell r="CF53" t="str">
            <v>NA</v>
          </cell>
          <cell r="CG53" t="str">
            <v>NA</v>
          </cell>
          <cell r="CH53" t="str">
            <v>NA</v>
          </cell>
          <cell r="CK53" t="str">
            <v>NA</v>
          </cell>
          <cell r="CL53" t="str">
            <v>NA</v>
          </cell>
          <cell r="CM53" t="str">
            <v>NA</v>
          </cell>
          <cell r="CN53" t="str">
            <v>NA</v>
          </cell>
        </row>
        <row r="54">
          <cell r="B54" t="str">
            <v>Data Services</v>
          </cell>
        </row>
        <row r="55">
          <cell r="B55" t="e">
            <v>#N/A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e">
            <v>#VALUE!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C55" t="str">
            <v>NA</v>
          </cell>
          <cell r="AD55" t="str">
            <v>NA</v>
          </cell>
          <cell r="AE55" t="str">
            <v>NA</v>
          </cell>
          <cell r="AF55" t="str">
            <v>NA</v>
          </cell>
          <cell r="AH55" t="str">
            <v>NA</v>
          </cell>
          <cell r="AI55" t="str">
            <v>NA</v>
          </cell>
          <cell r="AJ55" t="str">
            <v>NA</v>
          </cell>
          <cell r="AK55" t="str">
            <v>NA</v>
          </cell>
          <cell r="AM55" t="str">
            <v>NA</v>
          </cell>
          <cell r="AN55" t="str">
            <v>NA</v>
          </cell>
          <cell r="AO55" t="str">
            <v>NA</v>
          </cell>
          <cell r="AP55" t="str">
            <v>NA</v>
          </cell>
          <cell r="AR55" t="str">
            <v>NA</v>
          </cell>
          <cell r="AS55" t="str">
            <v>NA</v>
          </cell>
          <cell r="AT55" t="str">
            <v>NA</v>
          </cell>
          <cell r="AU55" t="str">
            <v>NA</v>
          </cell>
          <cell r="AZ55" t="str">
            <v>NA</v>
          </cell>
          <cell r="BA55" t="str">
            <v>NA</v>
          </cell>
          <cell r="BB55" t="str">
            <v>NA</v>
          </cell>
          <cell r="BC55" t="str">
            <v>NA</v>
          </cell>
          <cell r="BF55" t="str">
            <v>NA</v>
          </cell>
          <cell r="BG55" t="str">
            <v>NA</v>
          </cell>
          <cell r="BH55" t="str">
            <v>NA</v>
          </cell>
          <cell r="BI55" t="str">
            <v>NA</v>
          </cell>
          <cell r="BK55" t="str">
            <v>NA</v>
          </cell>
          <cell r="BL55" t="str">
            <v>NA</v>
          </cell>
          <cell r="BM55" t="str">
            <v>NA</v>
          </cell>
          <cell r="BN55" t="str">
            <v>NA</v>
          </cell>
          <cell r="BP55" t="str">
            <v>NA</v>
          </cell>
          <cell r="BQ55" t="str">
            <v>NA</v>
          </cell>
          <cell r="BR55" t="str">
            <v>NA</v>
          </cell>
          <cell r="BS55" t="str">
            <v>NA</v>
          </cell>
          <cell r="BU55" t="str">
            <v>NA</v>
          </cell>
          <cell r="BV55" t="str">
            <v>NA</v>
          </cell>
          <cell r="BW55" t="str">
            <v>NA</v>
          </cell>
          <cell r="BX55" t="str">
            <v>NA</v>
          </cell>
          <cell r="BZ55" t="str">
            <v>NA</v>
          </cell>
          <cell r="CA55" t="str">
            <v>NA</v>
          </cell>
          <cell r="CB55" t="str">
            <v>NA</v>
          </cell>
          <cell r="CC55" t="str">
            <v>NA</v>
          </cell>
          <cell r="CE55" t="str">
            <v>NA</v>
          </cell>
          <cell r="CF55" t="str">
            <v>NA</v>
          </cell>
          <cell r="CG55" t="str">
            <v>NA</v>
          </cell>
          <cell r="CH55" t="str">
            <v>NA</v>
          </cell>
          <cell r="CK55" t="str">
            <v>NA</v>
          </cell>
          <cell r="CL55" t="str">
            <v>NA</v>
          </cell>
          <cell r="CM55" t="str">
            <v>NA</v>
          </cell>
          <cell r="CN55" t="str">
            <v>NA</v>
          </cell>
        </row>
        <row r="56">
          <cell r="B56" t="e">
            <v>#N/A</v>
          </cell>
          <cell r="D56" t="str">
            <v>NA</v>
          </cell>
          <cell r="E56" t="str">
            <v>NA</v>
          </cell>
          <cell r="F56" t="str">
            <v>NA</v>
          </cell>
          <cell r="G56" t="str">
            <v>NA</v>
          </cell>
          <cell r="H56" t="e">
            <v>#VALUE!</v>
          </cell>
          <cell r="I56" t="str">
            <v>NA</v>
          </cell>
          <cell r="J56" t="str">
            <v>NA</v>
          </cell>
          <cell r="K56" t="str">
            <v>NA</v>
          </cell>
          <cell r="L56" t="str">
            <v>NA</v>
          </cell>
          <cell r="N56" t="str">
            <v>NA</v>
          </cell>
          <cell r="O56" t="str">
            <v>NA</v>
          </cell>
          <cell r="P56" t="str">
            <v>NA</v>
          </cell>
          <cell r="Q56" t="str">
            <v>NA</v>
          </cell>
          <cell r="S56" t="str">
            <v>NA</v>
          </cell>
          <cell r="T56" t="str">
            <v>NA</v>
          </cell>
          <cell r="U56" t="str">
            <v>NA</v>
          </cell>
          <cell r="V56" t="str">
            <v>NA</v>
          </cell>
          <cell r="X56" t="str">
            <v>NA</v>
          </cell>
          <cell r="Y56" t="str">
            <v>NA</v>
          </cell>
          <cell r="Z56" t="str">
            <v>NA</v>
          </cell>
          <cell r="AA56" t="str">
            <v>NA</v>
          </cell>
          <cell r="AC56" t="str">
            <v>NA</v>
          </cell>
          <cell r="AD56" t="str">
            <v>NA</v>
          </cell>
          <cell r="AE56" t="str">
            <v>NA</v>
          </cell>
          <cell r="AF56" t="str">
            <v>NA</v>
          </cell>
          <cell r="AH56" t="str">
            <v>NA</v>
          </cell>
          <cell r="AI56" t="str">
            <v>NA</v>
          </cell>
          <cell r="AJ56" t="str">
            <v>NA</v>
          </cell>
          <cell r="AK56" t="str">
            <v>NA</v>
          </cell>
          <cell r="AM56" t="str">
            <v>NA</v>
          </cell>
          <cell r="AN56" t="str">
            <v>NA</v>
          </cell>
          <cell r="AO56" t="str">
            <v>NA</v>
          </cell>
          <cell r="AP56" t="str">
            <v>NA</v>
          </cell>
          <cell r="AR56" t="str">
            <v>NA</v>
          </cell>
          <cell r="AS56" t="str">
            <v>NA</v>
          </cell>
          <cell r="AT56" t="str">
            <v>NA</v>
          </cell>
          <cell r="AU56" t="str">
            <v>NA</v>
          </cell>
          <cell r="AZ56" t="str">
            <v>NA</v>
          </cell>
          <cell r="BA56" t="str">
            <v>NA</v>
          </cell>
          <cell r="BB56" t="str">
            <v>NA</v>
          </cell>
          <cell r="BC56" t="str">
            <v>NA</v>
          </cell>
          <cell r="BF56" t="str">
            <v>NA</v>
          </cell>
          <cell r="BG56" t="str">
            <v>NA</v>
          </cell>
          <cell r="BH56" t="str">
            <v>NA</v>
          </cell>
          <cell r="BI56" t="str">
            <v>NA</v>
          </cell>
          <cell r="BK56" t="str">
            <v>NA</v>
          </cell>
          <cell r="BL56" t="str">
            <v>NA</v>
          </cell>
          <cell r="BM56" t="str">
            <v>NA</v>
          </cell>
          <cell r="BN56" t="str">
            <v>NA</v>
          </cell>
          <cell r="BP56" t="str">
            <v>NA</v>
          </cell>
          <cell r="BQ56" t="str">
            <v>NA</v>
          </cell>
          <cell r="BR56" t="str">
            <v>NA</v>
          </cell>
          <cell r="BS56" t="str">
            <v>NA</v>
          </cell>
          <cell r="BU56" t="str">
            <v>NA</v>
          </cell>
          <cell r="BV56" t="str">
            <v>NA</v>
          </cell>
          <cell r="BW56" t="str">
            <v>NA</v>
          </cell>
          <cell r="BX56" t="str">
            <v>NA</v>
          </cell>
          <cell r="BZ56" t="str">
            <v>NA</v>
          </cell>
          <cell r="CA56" t="str">
            <v>NA</v>
          </cell>
          <cell r="CB56" t="str">
            <v>NA</v>
          </cell>
          <cell r="CC56" t="str">
            <v>NA</v>
          </cell>
          <cell r="CE56" t="str">
            <v>NA</v>
          </cell>
          <cell r="CF56" t="str">
            <v>NA</v>
          </cell>
          <cell r="CG56" t="str">
            <v>NA</v>
          </cell>
          <cell r="CH56" t="str">
            <v>NA</v>
          </cell>
          <cell r="CK56" t="str">
            <v>NA</v>
          </cell>
          <cell r="CL56" t="str">
            <v>NA</v>
          </cell>
          <cell r="CM56" t="str">
            <v>NA</v>
          </cell>
          <cell r="CN56" t="str">
            <v>NA</v>
          </cell>
        </row>
        <row r="58">
          <cell r="B58" t="str">
            <v>Mean:</v>
          </cell>
          <cell r="AZ58" t="str">
            <v>NA</v>
          </cell>
          <cell r="BA58" t="str">
            <v>NA</v>
          </cell>
          <cell r="BB58" t="str">
            <v>NA</v>
          </cell>
          <cell r="BC58" t="str">
            <v>NA</v>
          </cell>
          <cell r="BF58" t="str">
            <v>NA</v>
          </cell>
          <cell r="BG58" t="str">
            <v>NA</v>
          </cell>
          <cell r="BH58" t="str">
            <v>NA</v>
          </cell>
          <cell r="BI58" t="str">
            <v>NA</v>
          </cell>
          <cell r="BK58" t="str">
            <v>NA</v>
          </cell>
          <cell r="BL58" t="str">
            <v>NA</v>
          </cell>
          <cell r="BM58" t="str">
            <v>NA</v>
          </cell>
          <cell r="BN58" t="str">
            <v>NA</v>
          </cell>
          <cell r="BP58" t="str">
            <v>NA</v>
          </cell>
          <cell r="BQ58" t="str">
            <v>NA</v>
          </cell>
          <cell r="BR58" t="str">
            <v>NA</v>
          </cell>
          <cell r="BS58" t="str">
            <v>NA</v>
          </cell>
          <cell r="BU58" t="str">
            <v>NA</v>
          </cell>
          <cell r="BV58" t="str">
            <v>NA</v>
          </cell>
          <cell r="BW58" t="str">
            <v>NA</v>
          </cell>
          <cell r="BX58" t="str">
            <v>NA</v>
          </cell>
          <cell r="BZ58" t="str">
            <v>NA</v>
          </cell>
          <cell r="CA58" t="str">
            <v>NA</v>
          </cell>
          <cell r="CB58" t="str">
            <v>NA</v>
          </cell>
          <cell r="CC58" t="str">
            <v>NA</v>
          </cell>
          <cell r="CE58" t="str">
            <v>NA</v>
          </cell>
          <cell r="CF58" t="str">
            <v>NA</v>
          </cell>
          <cell r="CG58" t="str">
            <v>NA</v>
          </cell>
          <cell r="CH58" t="str">
            <v>NA</v>
          </cell>
          <cell r="CK58" t="str">
            <v>NA</v>
          </cell>
          <cell r="CL58" t="str">
            <v>NA</v>
          </cell>
          <cell r="CM58" t="str">
            <v>NA</v>
          </cell>
          <cell r="CN58" t="str">
            <v>NA</v>
          </cell>
        </row>
        <row r="59">
          <cell r="B59" t="str">
            <v>Median:</v>
          </cell>
          <cell r="AZ59" t="str">
            <v>NA</v>
          </cell>
          <cell r="BA59" t="str">
            <v>NA</v>
          </cell>
          <cell r="BB59" t="str">
            <v>NA</v>
          </cell>
          <cell r="BC59" t="str">
            <v>NA</v>
          </cell>
          <cell r="BF59" t="str">
            <v>NA</v>
          </cell>
          <cell r="BG59" t="str">
            <v>NA</v>
          </cell>
          <cell r="BH59" t="str">
            <v>NA</v>
          </cell>
          <cell r="BI59" t="str">
            <v>NA</v>
          </cell>
          <cell r="BK59" t="str">
            <v>NA</v>
          </cell>
          <cell r="BL59" t="str">
            <v>NA</v>
          </cell>
          <cell r="BM59" t="str">
            <v>NA</v>
          </cell>
          <cell r="BN59" t="str">
            <v>NA</v>
          </cell>
          <cell r="BP59" t="str">
            <v>NA</v>
          </cell>
          <cell r="BQ59" t="str">
            <v>NA</v>
          </cell>
          <cell r="BR59" t="str">
            <v>NA</v>
          </cell>
          <cell r="BS59" t="str">
            <v>NA</v>
          </cell>
          <cell r="BU59" t="str">
            <v>NA</v>
          </cell>
          <cell r="BV59" t="str">
            <v>NA</v>
          </cell>
          <cell r="BW59" t="str">
            <v>NA</v>
          </cell>
          <cell r="BX59" t="str">
            <v>NA</v>
          </cell>
          <cell r="BZ59" t="str">
            <v>NA</v>
          </cell>
          <cell r="CA59" t="str">
            <v>NA</v>
          </cell>
          <cell r="CB59" t="str">
            <v>NA</v>
          </cell>
          <cell r="CC59" t="str">
            <v>NA</v>
          </cell>
          <cell r="CE59" t="str">
            <v>NA</v>
          </cell>
          <cell r="CF59" t="str">
            <v>NA</v>
          </cell>
          <cell r="CG59" t="str">
            <v>NA</v>
          </cell>
          <cell r="CH59" t="str">
            <v>NA</v>
          </cell>
          <cell r="CK59" t="str">
            <v>NA</v>
          </cell>
          <cell r="CL59" t="str">
            <v>NA</v>
          </cell>
          <cell r="CM59" t="str">
            <v>NA</v>
          </cell>
          <cell r="CN59" t="str">
            <v>NA</v>
          </cell>
        </row>
        <row r="60">
          <cell r="B60" t="str">
            <v>EDA &amp; Simulation\Technical Applications</v>
          </cell>
        </row>
        <row r="61">
          <cell r="B61" t="e">
            <v>#N/A</v>
          </cell>
          <cell r="D61" t="str">
            <v>NA</v>
          </cell>
          <cell r="E61" t="str">
            <v>NA</v>
          </cell>
          <cell r="F61" t="str">
            <v>NA</v>
          </cell>
          <cell r="G61" t="str">
            <v>NA</v>
          </cell>
          <cell r="H61" t="e">
            <v>#VALUE!</v>
          </cell>
          <cell r="I61" t="str">
            <v>NA</v>
          </cell>
          <cell r="J61" t="str">
            <v>NA</v>
          </cell>
          <cell r="K61" t="str">
            <v>NA</v>
          </cell>
          <cell r="L61" t="str">
            <v>NA</v>
          </cell>
          <cell r="N61" t="str">
            <v>NA</v>
          </cell>
          <cell r="O61" t="str">
            <v>NA</v>
          </cell>
          <cell r="P61" t="str">
            <v>NA</v>
          </cell>
          <cell r="Q61" t="str">
            <v>NA</v>
          </cell>
          <cell r="S61" t="str">
            <v>NA</v>
          </cell>
          <cell r="T61" t="str">
            <v>NA</v>
          </cell>
          <cell r="U61" t="str">
            <v>NA</v>
          </cell>
          <cell r="V61" t="str">
            <v>NA</v>
          </cell>
          <cell r="X61" t="str">
            <v>NA</v>
          </cell>
          <cell r="Y61" t="str">
            <v>NA</v>
          </cell>
          <cell r="Z61" t="str">
            <v>NA</v>
          </cell>
          <cell r="AA61" t="str">
            <v>NA</v>
          </cell>
          <cell r="AC61" t="str">
            <v>NA</v>
          </cell>
          <cell r="AD61" t="str">
            <v>NA</v>
          </cell>
          <cell r="AE61" t="str">
            <v>NA</v>
          </cell>
          <cell r="AF61" t="str">
            <v>NA</v>
          </cell>
          <cell r="AH61" t="str">
            <v>NA</v>
          </cell>
          <cell r="AI61" t="str">
            <v>NA</v>
          </cell>
          <cell r="AJ61" t="str">
            <v>NA</v>
          </cell>
          <cell r="AK61" t="str">
            <v>NA</v>
          </cell>
          <cell r="AM61" t="str">
            <v>NA</v>
          </cell>
          <cell r="AN61" t="str">
            <v>NA</v>
          </cell>
          <cell r="AO61" t="str">
            <v>NA</v>
          </cell>
          <cell r="AP61" t="str">
            <v>NA</v>
          </cell>
          <cell r="AR61" t="str">
            <v>NA</v>
          </cell>
          <cell r="AS61" t="str">
            <v>NA</v>
          </cell>
          <cell r="AT61" t="str">
            <v>NA</v>
          </cell>
          <cell r="AU61" t="str">
            <v>NA</v>
          </cell>
          <cell r="AZ61" t="str">
            <v>NA</v>
          </cell>
          <cell r="BA61" t="str">
            <v>NA</v>
          </cell>
          <cell r="BB61" t="str">
            <v>NA</v>
          </cell>
          <cell r="BC61" t="str">
            <v>NA</v>
          </cell>
          <cell r="BF61" t="str">
            <v>NA</v>
          </cell>
          <cell r="BG61" t="str">
            <v>NA</v>
          </cell>
          <cell r="BH61" t="str">
            <v>NA</v>
          </cell>
          <cell r="BI61" t="str">
            <v>NA</v>
          </cell>
          <cell r="BK61" t="str">
            <v>NA</v>
          </cell>
          <cell r="BL61" t="str">
            <v>NA</v>
          </cell>
          <cell r="BM61" t="str">
            <v>NA</v>
          </cell>
          <cell r="BN61" t="str">
            <v>NA</v>
          </cell>
          <cell r="BP61" t="str">
            <v>NA</v>
          </cell>
          <cell r="BQ61" t="str">
            <v>NA</v>
          </cell>
          <cell r="BR61" t="str">
            <v>NA</v>
          </cell>
          <cell r="BS61" t="str">
            <v>NA</v>
          </cell>
          <cell r="BU61" t="str">
            <v>NA</v>
          </cell>
          <cell r="BV61" t="str">
            <v>NA</v>
          </cell>
          <cell r="BW61" t="str">
            <v>NA</v>
          </cell>
          <cell r="BX61" t="str">
            <v>NA</v>
          </cell>
          <cell r="BZ61" t="str">
            <v>NA</v>
          </cell>
          <cell r="CA61" t="str">
            <v>NA</v>
          </cell>
          <cell r="CB61" t="str">
            <v>NA</v>
          </cell>
          <cell r="CC61" t="str">
            <v>NA</v>
          </cell>
          <cell r="CE61" t="str">
            <v>NA</v>
          </cell>
          <cell r="CF61" t="str">
            <v>NA</v>
          </cell>
          <cell r="CG61" t="str">
            <v>NA</v>
          </cell>
          <cell r="CH61" t="str">
            <v>NA</v>
          </cell>
          <cell r="CK61" t="str">
            <v>NA</v>
          </cell>
          <cell r="CL61" t="str">
            <v>NA</v>
          </cell>
          <cell r="CM61" t="str">
            <v>NA</v>
          </cell>
          <cell r="CN61" t="str">
            <v>NA</v>
          </cell>
        </row>
        <row r="62">
          <cell r="B62" t="e">
            <v>#N/A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e">
            <v>#VALUE!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  <cell r="AF62" t="str">
            <v>NA</v>
          </cell>
          <cell r="AH62" t="str">
            <v>NA</v>
          </cell>
          <cell r="AI62" t="str">
            <v>NA</v>
          </cell>
          <cell r="AJ62" t="str">
            <v>NA</v>
          </cell>
          <cell r="AK62" t="str">
            <v>NA</v>
          </cell>
          <cell r="AM62" t="str">
            <v>NA</v>
          </cell>
          <cell r="AN62" t="str">
            <v>NA</v>
          </cell>
          <cell r="AO62" t="str">
            <v>NA</v>
          </cell>
          <cell r="AP62" t="str">
            <v>NA</v>
          </cell>
          <cell r="AR62" t="str">
            <v>NA</v>
          </cell>
          <cell r="AS62" t="str">
            <v>NA</v>
          </cell>
          <cell r="AT62" t="str">
            <v>NA</v>
          </cell>
          <cell r="AU62" t="str">
            <v>NA</v>
          </cell>
          <cell r="AZ62" t="str">
            <v>NA</v>
          </cell>
          <cell r="BA62" t="str">
            <v>NA</v>
          </cell>
          <cell r="BB62" t="str">
            <v>NA</v>
          </cell>
          <cell r="BC62" t="str">
            <v>NA</v>
          </cell>
          <cell r="BF62" t="str">
            <v>NA</v>
          </cell>
          <cell r="BG62" t="str">
            <v>NA</v>
          </cell>
          <cell r="BH62" t="str">
            <v>NA</v>
          </cell>
          <cell r="BI62" t="str">
            <v>NA</v>
          </cell>
          <cell r="BK62" t="str">
            <v>NA</v>
          </cell>
          <cell r="BL62" t="str">
            <v>NA</v>
          </cell>
          <cell r="BM62" t="str">
            <v>NA</v>
          </cell>
          <cell r="BN62" t="str">
            <v>NA</v>
          </cell>
          <cell r="BP62" t="str">
            <v>NA</v>
          </cell>
          <cell r="BQ62" t="str">
            <v>NA</v>
          </cell>
          <cell r="BR62" t="str">
            <v>NA</v>
          </cell>
          <cell r="BS62" t="str">
            <v>NA</v>
          </cell>
          <cell r="BU62" t="str">
            <v>NA</v>
          </cell>
          <cell r="BV62" t="str">
            <v>NA</v>
          </cell>
          <cell r="BW62" t="str">
            <v>NA</v>
          </cell>
          <cell r="BX62" t="str">
            <v>NA</v>
          </cell>
          <cell r="BZ62" t="str">
            <v>NA</v>
          </cell>
          <cell r="CA62" t="str">
            <v>NA</v>
          </cell>
          <cell r="CB62" t="str">
            <v>NA</v>
          </cell>
          <cell r="CC62" t="str">
            <v>NA</v>
          </cell>
          <cell r="CE62" t="str">
            <v>NA</v>
          </cell>
          <cell r="CF62" t="str">
            <v>NA</v>
          </cell>
          <cell r="CG62" t="str">
            <v>NA</v>
          </cell>
          <cell r="CH62" t="str">
            <v>NA</v>
          </cell>
          <cell r="CK62" t="str">
            <v>NA</v>
          </cell>
          <cell r="CL62" t="str">
            <v>NA</v>
          </cell>
          <cell r="CM62" t="str">
            <v>NA</v>
          </cell>
          <cell r="CN62" t="str">
            <v>NA</v>
          </cell>
        </row>
        <row r="63">
          <cell r="B63" t="e">
            <v>#N/A</v>
          </cell>
          <cell r="D63" t="str">
            <v>NA</v>
          </cell>
          <cell r="E63" t="str">
            <v>NA</v>
          </cell>
          <cell r="F63" t="str">
            <v>NA</v>
          </cell>
          <cell r="G63" t="str">
            <v>NA</v>
          </cell>
          <cell r="H63" t="e">
            <v>#VALUE!</v>
          </cell>
          <cell r="I63" t="str">
            <v>NA</v>
          </cell>
          <cell r="J63" t="str">
            <v>NA</v>
          </cell>
          <cell r="K63" t="str">
            <v>NA</v>
          </cell>
          <cell r="L63" t="str">
            <v>NA</v>
          </cell>
          <cell r="N63" t="str">
            <v>NA</v>
          </cell>
          <cell r="O63" t="str">
            <v>NA</v>
          </cell>
          <cell r="P63" t="str">
            <v>NA</v>
          </cell>
          <cell r="Q63" t="str">
            <v>NA</v>
          </cell>
          <cell r="S63" t="str">
            <v>NA</v>
          </cell>
          <cell r="T63" t="str">
            <v>NA</v>
          </cell>
          <cell r="U63" t="str">
            <v>NA</v>
          </cell>
          <cell r="V63" t="str">
            <v>NA</v>
          </cell>
          <cell r="X63" t="str">
            <v>NA</v>
          </cell>
          <cell r="Y63" t="str">
            <v>NA</v>
          </cell>
          <cell r="Z63" t="str">
            <v>NA</v>
          </cell>
          <cell r="AA63" t="str">
            <v>NA</v>
          </cell>
          <cell r="AC63" t="str">
            <v>NA</v>
          </cell>
          <cell r="AD63" t="str">
            <v>NA</v>
          </cell>
          <cell r="AE63" t="str">
            <v>NA</v>
          </cell>
          <cell r="AF63" t="str">
            <v>NA</v>
          </cell>
          <cell r="AH63" t="str">
            <v>NA</v>
          </cell>
          <cell r="AI63" t="str">
            <v>NA</v>
          </cell>
          <cell r="AJ63" t="str">
            <v>NA</v>
          </cell>
          <cell r="AK63" t="str">
            <v>NA</v>
          </cell>
          <cell r="AM63" t="str">
            <v>NA</v>
          </cell>
          <cell r="AN63" t="str">
            <v>NA</v>
          </cell>
          <cell r="AO63" t="str">
            <v>NA</v>
          </cell>
          <cell r="AP63" t="str">
            <v>NA</v>
          </cell>
          <cell r="AR63" t="str">
            <v>NA</v>
          </cell>
          <cell r="AS63" t="str">
            <v>NA</v>
          </cell>
          <cell r="AT63" t="str">
            <v>NA</v>
          </cell>
          <cell r="AU63" t="str">
            <v>NA</v>
          </cell>
          <cell r="AZ63" t="str">
            <v>NA</v>
          </cell>
          <cell r="BA63" t="str">
            <v>NA</v>
          </cell>
          <cell r="BB63" t="str">
            <v>NA</v>
          </cell>
          <cell r="BC63" t="str">
            <v>NA</v>
          </cell>
          <cell r="BF63" t="str">
            <v>NA</v>
          </cell>
          <cell r="BG63" t="str">
            <v>NA</v>
          </cell>
          <cell r="BH63" t="str">
            <v>NA</v>
          </cell>
          <cell r="BI63" t="str">
            <v>NA</v>
          </cell>
          <cell r="BK63" t="str">
            <v>NA</v>
          </cell>
          <cell r="BL63" t="str">
            <v>NA</v>
          </cell>
          <cell r="BM63" t="str">
            <v>NA</v>
          </cell>
          <cell r="BN63" t="str">
            <v>NA</v>
          </cell>
          <cell r="BP63" t="str">
            <v>NA</v>
          </cell>
          <cell r="BQ63" t="str">
            <v>NA</v>
          </cell>
          <cell r="BR63" t="str">
            <v>NA</v>
          </cell>
          <cell r="BS63" t="str">
            <v>NA</v>
          </cell>
          <cell r="BU63" t="str">
            <v>NA</v>
          </cell>
          <cell r="BV63" t="str">
            <v>NA</v>
          </cell>
          <cell r="BW63" t="str">
            <v>NA</v>
          </cell>
          <cell r="BX63" t="str">
            <v>NA</v>
          </cell>
          <cell r="BZ63" t="str">
            <v>NA</v>
          </cell>
          <cell r="CA63" t="str">
            <v>NA</v>
          </cell>
          <cell r="CB63" t="str">
            <v>NA</v>
          </cell>
          <cell r="CC63" t="str">
            <v>NA</v>
          </cell>
          <cell r="CE63" t="str">
            <v>NA</v>
          </cell>
          <cell r="CF63" t="str">
            <v>NA</v>
          </cell>
          <cell r="CG63" t="str">
            <v>NA</v>
          </cell>
          <cell r="CH63" t="str">
            <v>NA</v>
          </cell>
          <cell r="CK63" t="str">
            <v>NA</v>
          </cell>
          <cell r="CL63" t="str">
            <v>NA</v>
          </cell>
          <cell r="CM63" t="str">
            <v>NA</v>
          </cell>
          <cell r="CN63" t="str">
            <v>NA</v>
          </cell>
        </row>
        <row r="64">
          <cell r="B64" t="e">
            <v>#N/A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e">
            <v>#VALUE!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C64" t="str">
            <v>NA</v>
          </cell>
          <cell r="AD64" t="str">
            <v>NA</v>
          </cell>
          <cell r="AE64" t="str">
            <v>NA</v>
          </cell>
          <cell r="AF64" t="str">
            <v>NA</v>
          </cell>
          <cell r="AH64" t="str">
            <v>NA</v>
          </cell>
          <cell r="AI64" t="str">
            <v>NA</v>
          </cell>
          <cell r="AJ64" t="str">
            <v>NA</v>
          </cell>
          <cell r="AK64" t="str">
            <v>NA</v>
          </cell>
          <cell r="AM64" t="str">
            <v>NA</v>
          </cell>
          <cell r="AN64" t="str">
            <v>NA</v>
          </cell>
          <cell r="AO64" t="str">
            <v>NA</v>
          </cell>
          <cell r="AP64" t="str">
            <v>NA</v>
          </cell>
          <cell r="AR64" t="str">
            <v>NA</v>
          </cell>
          <cell r="AS64" t="str">
            <v>NA</v>
          </cell>
          <cell r="AT64" t="str">
            <v>NA</v>
          </cell>
          <cell r="AU64" t="str">
            <v>NA</v>
          </cell>
          <cell r="AZ64" t="str">
            <v>NA</v>
          </cell>
          <cell r="BA64" t="str">
            <v>NA</v>
          </cell>
          <cell r="BB64" t="str">
            <v>NA</v>
          </cell>
          <cell r="BC64" t="str">
            <v>NA</v>
          </cell>
          <cell r="BF64" t="str">
            <v>NA</v>
          </cell>
          <cell r="BG64" t="str">
            <v>NA</v>
          </cell>
          <cell r="BH64" t="str">
            <v>NA</v>
          </cell>
          <cell r="BI64" t="str">
            <v>NA</v>
          </cell>
          <cell r="BK64" t="str">
            <v>NA</v>
          </cell>
          <cell r="BL64" t="str">
            <v>NA</v>
          </cell>
          <cell r="BM64" t="str">
            <v>NA</v>
          </cell>
          <cell r="BN64" t="str">
            <v>NA</v>
          </cell>
          <cell r="BP64" t="str">
            <v>NA</v>
          </cell>
          <cell r="BQ64" t="str">
            <v>NA</v>
          </cell>
          <cell r="BR64" t="str">
            <v>NA</v>
          </cell>
          <cell r="BS64" t="str">
            <v>NA</v>
          </cell>
          <cell r="BU64" t="str">
            <v>NA</v>
          </cell>
          <cell r="BV64" t="str">
            <v>NA</v>
          </cell>
          <cell r="BW64" t="str">
            <v>NA</v>
          </cell>
          <cell r="BX64" t="str">
            <v>NA</v>
          </cell>
          <cell r="BZ64" t="str">
            <v>NA</v>
          </cell>
          <cell r="CA64" t="str">
            <v>NA</v>
          </cell>
          <cell r="CB64" t="str">
            <v>NA</v>
          </cell>
          <cell r="CC64" t="str">
            <v>NA</v>
          </cell>
          <cell r="CE64" t="str">
            <v>NA</v>
          </cell>
          <cell r="CF64" t="str">
            <v>NA</v>
          </cell>
          <cell r="CG64" t="str">
            <v>NA</v>
          </cell>
          <cell r="CH64" t="str">
            <v>NA</v>
          </cell>
          <cell r="CK64" t="str">
            <v>NA</v>
          </cell>
          <cell r="CL64" t="str">
            <v>NA</v>
          </cell>
          <cell r="CM64" t="str">
            <v>NA</v>
          </cell>
          <cell r="CN64" t="str">
            <v>NA</v>
          </cell>
        </row>
        <row r="66">
          <cell r="B66" t="str">
            <v>Mean:</v>
          </cell>
          <cell r="AZ66" t="str">
            <v>NA</v>
          </cell>
          <cell r="BA66" t="str">
            <v>NA</v>
          </cell>
          <cell r="BB66" t="str">
            <v>NA</v>
          </cell>
          <cell r="BC66" t="str">
            <v>NA</v>
          </cell>
          <cell r="BF66" t="str">
            <v>NA</v>
          </cell>
          <cell r="BG66" t="str">
            <v>NA</v>
          </cell>
          <cell r="BH66" t="str">
            <v>NA</v>
          </cell>
          <cell r="BI66" t="str">
            <v>NA</v>
          </cell>
          <cell r="BK66" t="str">
            <v>NA</v>
          </cell>
          <cell r="BL66" t="str">
            <v>NA</v>
          </cell>
          <cell r="BM66" t="str">
            <v>NA</v>
          </cell>
          <cell r="BN66" t="str">
            <v>NA</v>
          </cell>
          <cell r="BP66" t="str">
            <v>NA</v>
          </cell>
          <cell r="BQ66" t="str">
            <v>NA</v>
          </cell>
          <cell r="BR66" t="str">
            <v>NA</v>
          </cell>
          <cell r="BS66" t="str">
            <v>NA</v>
          </cell>
          <cell r="BU66" t="str">
            <v>NA</v>
          </cell>
          <cell r="BV66" t="str">
            <v>NA</v>
          </cell>
          <cell r="BW66" t="str">
            <v>NA</v>
          </cell>
          <cell r="BX66" t="str">
            <v>NA</v>
          </cell>
          <cell r="BZ66" t="str">
            <v>NA</v>
          </cell>
          <cell r="CA66" t="str">
            <v>NA</v>
          </cell>
          <cell r="CB66" t="str">
            <v>NA</v>
          </cell>
          <cell r="CC66" t="str">
            <v>NA</v>
          </cell>
          <cell r="CE66" t="str">
            <v>NA</v>
          </cell>
          <cell r="CF66" t="str">
            <v>NA</v>
          </cell>
          <cell r="CG66" t="str">
            <v>NA</v>
          </cell>
          <cell r="CH66" t="str">
            <v>NA</v>
          </cell>
          <cell r="CK66" t="str">
            <v>NA</v>
          </cell>
          <cell r="CL66" t="str">
            <v>NA</v>
          </cell>
          <cell r="CM66" t="str">
            <v>NA</v>
          </cell>
          <cell r="CN66" t="str">
            <v>NA</v>
          </cell>
        </row>
        <row r="67">
          <cell r="B67" t="str">
            <v>Median:</v>
          </cell>
          <cell r="AZ67" t="str">
            <v>NA</v>
          </cell>
          <cell r="BA67" t="str">
            <v>NA</v>
          </cell>
          <cell r="BB67" t="str">
            <v>NA</v>
          </cell>
          <cell r="BC67" t="str">
            <v>NA</v>
          </cell>
          <cell r="BF67" t="str">
            <v>NA</v>
          </cell>
          <cell r="BG67" t="str">
            <v>NA</v>
          </cell>
          <cell r="BH67" t="str">
            <v>NA</v>
          </cell>
          <cell r="BI67" t="str">
            <v>NA</v>
          </cell>
          <cell r="BK67" t="str">
            <v>NA</v>
          </cell>
          <cell r="BL67" t="str">
            <v>NA</v>
          </cell>
          <cell r="BM67" t="str">
            <v>NA</v>
          </cell>
          <cell r="BN67" t="str">
            <v>NA</v>
          </cell>
          <cell r="BP67" t="str">
            <v>NA</v>
          </cell>
          <cell r="BQ67" t="str">
            <v>NA</v>
          </cell>
          <cell r="BR67" t="str">
            <v>NA</v>
          </cell>
          <cell r="BS67" t="str">
            <v>NA</v>
          </cell>
          <cell r="BU67" t="str">
            <v>NA</v>
          </cell>
          <cell r="BV67" t="str">
            <v>NA</v>
          </cell>
          <cell r="BW67" t="str">
            <v>NA</v>
          </cell>
          <cell r="BX67" t="str">
            <v>NA</v>
          </cell>
          <cell r="BZ67" t="str">
            <v>NA</v>
          </cell>
          <cell r="CA67" t="str">
            <v>NA</v>
          </cell>
          <cell r="CB67" t="str">
            <v>NA</v>
          </cell>
          <cell r="CC67" t="str">
            <v>NA</v>
          </cell>
          <cell r="CE67" t="str">
            <v>NA</v>
          </cell>
          <cell r="CF67" t="str">
            <v>NA</v>
          </cell>
          <cell r="CG67" t="str">
            <v>NA</v>
          </cell>
          <cell r="CH67" t="str">
            <v>NA</v>
          </cell>
          <cell r="CK67" t="str">
            <v>NA</v>
          </cell>
          <cell r="CL67" t="str">
            <v>NA</v>
          </cell>
          <cell r="CM67" t="str">
            <v>NA</v>
          </cell>
          <cell r="CN67" t="str">
            <v>NA</v>
          </cell>
        </row>
        <row r="68">
          <cell r="B68" t="str">
            <v>Enterprises Applications</v>
          </cell>
        </row>
        <row r="69">
          <cell r="B69" t="e">
            <v>#N/A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e">
            <v>#VALUE!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C69" t="str">
            <v>NA</v>
          </cell>
          <cell r="AD69" t="str">
            <v>NA</v>
          </cell>
          <cell r="AE69" t="str">
            <v>NA</v>
          </cell>
          <cell r="AF69" t="str">
            <v>NA</v>
          </cell>
          <cell r="AH69" t="str">
            <v>NA</v>
          </cell>
          <cell r="AI69" t="str">
            <v>NA</v>
          </cell>
          <cell r="AJ69" t="str">
            <v>NA</v>
          </cell>
          <cell r="AK69" t="str">
            <v>NA</v>
          </cell>
          <cell r="AM69" t="str">
            <v>NA</v>
          </cell>
          <cell r="AN69" t="str">
            <v>NA</v>
          </cell>
          <cell r="AO69" t="str">
            <v>NA</v>
          </cell>
          <cell r="AP69" t="str">
            <v>NA</v>
          </cell>
          <cell r="AR69" t="str">
            <v>NA</v>
          </cell>
          <cell r="AS69" t="str">
            <v>NA</v>
          </cell>
          <cell r="AT69" t="str">
            <v>NA</v>
          </cell>
          <cell r="AU69" t="str">
            <v>NA</v>
          </cell>
          <cell r="AZ69" t="str">
            <v>NA</v>
          </cell>
          <cell r="BA69" t="str">
            <v>NA</v>
          </cell>
          <cell r="BB69" t="str">
            <v>NA</v>
          </cell>
          <cell r="BC69" t="str">
            <v>NA</v>
          </cell>
          <cell r="BF69" t="str">
            <v>NA</v>
          </cell>
          <cell r="BG69" t="str">
            <v>NA</v>
          </cell>
          <cell r="BH69" t="str">
            <v>NA</v>
          </cell>
          <cell r="BI69" t="str">
            <v>NA</v>
          </cell>
          <cell r="BK69" t="str">
            <v>NA</v>
          </cell>
          <cell r="BL69" t="str">
            <v>NA</v>
          </cell>
          <cell r="BM69" t="str">
            <v>NA</v>
          </cell>
          <cell r="BN69" t="str">
            <v>NA</v>
          </cell>
          <cell r="BP69" t="str">
            <v>NA</v>
          </cell>
          <cell r="BQ69" t="str">
            <v>NA</v>
          </cell>
          <cell r="BR69" t="str">
            <v>NA</v>
          </cell>
          <cell r="BS69" t="str">
            <v>NA</v>
          </cell>
          <cell r="BU69" t="str">
            <v>NA</v>
          </cell>
          <cell r="BV69" t="str">
            <v>NA</v>
          </cell>
          <cell r="BW69" t="str">
            <v>NA</v>
          </cell>
          <cell r="BX69" t="str">
            <v>NA</v>
          </cell>
          <cell r="BZ69" t="str">
            <v>NA</v>
          </cell>
          <cell r="CA69" t="str">
            <v>NA</v>
          </cell>
          <cell r="CB69" t="str">
            <v>NA</v>
          </cell>
          <cell r="CC69" t="str">
            <v>NA</v>
          </cell>
          <cell r="CE69" t="str">
            <v>NA</v>
          </cell>
          <cell r="CF69" t="str">
            <v>NA</v>
          </cell>
          <cell r="CG69" t="str">
            <v>NA</v>
          </cell>
          <cell r="CH69" t="str">
            <v>NA</v>
          </cell>
          <cell r="CK69" t="str">
            <v>NA</v>
          </cell>
          <cell r="CL69" t="str">
            <v>NA</v>
          </cell>
          <cell r="CM69" t="str">
            <v>NA</v>
          </cell>
          <cell r="CN69" t="str">
            <v>NA</v>
          </cell>
        </row>
        <row r="71">
          <cell r="B71" t="str">
            <v>Mean:</v>
          </cell>
          <cell r="AZ71" t="str">
            <v>NA</v>
          </cell>
          <cell r="BA71" t="str">
            <v>NA</v>
          </cell>
          <cell r="BB71" t="str">
            <v>NA</v>
          </cell>
          <cell r="BC71" t="str">
            <v>NA</v>
          </cell>
          <cell r="BF71" t="str">
            <v>NA</v>
          </cell>
          <cell r="BG71" t="str">
            <v>NA</v>
          </cell>
          <cell r="BH71" t="str">
            <v>NA</v>
          </cell>
          <cell r="BI71" t="str">
            <v>NA</v>
          </cell>
          <cell r="BK71" t="str">
            <v>NA</v>
          </cell>
          <cell r="BL71" t="str">
            <v>NA</v>
          </cell>
          <cell r="BM71" t="str">
            <v>NA</v>
          </cell>
          <cell r="BN71" t="str">
            <v>NA</v>
          </cell>
          <cell r="BP71" t="str">
            <v>NA</v>
          </cell>
          <cell r="BQ71" t="str">
            <v>NA</v>
          </cell>
          <cell r="BR71" t="str">
            <v>NA</v>
          </cell>
          <cell r="BS71" t="str">
            <v>NA</v>
          </cell>
          <cell r="BU71" t="str">
            <v>NA</v>
          </cell>
          <cell r="BV71" t="str">
            <v>NA</v>
          </cell>
          <cell r="BW71" t="str">
            <v>NA</v>
          </cell>
          <cell r="BX71" t="str">
            <v>NA</v>
          </cell>
          <cell r="BZ71" t="str">
            <v>NA</v>
          </cell>
          <cell r="CA71" t="str">
            <v>NA</v>
          </cell>
          <cell r="CB71" t="str">
            <v>NA</v>
          </cell>
          <cell r="CC71" t="str">
            <v>NA</v>
          </cell>
          <cell r="CE71" t="str">
            <v>NA</v>
          </cell>
          <cell r="CF71" t="str">
            <v>NA</v>
          </cell>
          <cell r="CG71" t="str">
            <v>NA</v>
          </cell>
          <cell r="CH71" t="str">
            <v>NA</v>
          </cell>
          <cell r="CK71" t="str">
            <v>NA</v>
          </cell>
          <cell r="CL71" t="str">
            <v>NA</v>
          </cell>
          <cell r="CM71" t="str">
            <v>NA</v>
          </cell>
          <cell r="CN71" t="str">
            <v>NA</v>
          </cell>
        </row>
        <row r="72">
          <cell r="B72" t="str">
            <v>Median:</v>
          </cell>
          <cell r="AZ72" t="str">
            <v>NA</v>
          </cell>
          <cell r="BA72" t="str">
            <v>NA</v>
          </cell>
          <cell r="BB72" t="str">
            <v>NA</v>
          </cell>
          <cell r="BC72" t="str">
            <v>NA</v>
          </cell>
          <cell r="BF72" t="str">
            <v>NA</v>
          </cell>
          <cell r="BG72" t="str">
            <v>NA</v>
          </cell>
          <cell r="BH72" t="str">
            <v>NA</v>
          </cell>
          <cell r="BI72" t="str">
            <v>NA</v>
          </cell>
          <cell r="BK72" t="str">
            <v>NA</v>
          </cell>
          <cell r="BL72" t="str">
            <v>NA</v>
          </cell>
          <cell r="BM72" t="str">
            <v>NA</v>
          </cell>
          <cell r="BN72" t="str">
            <v>NA</v>
          </cell>
          <cell r="BP72" t="str">
            <v>NA</v>
          </cell>
          <cell r="BQ72" t="str">
            <v>NA</v>
          </cell>
          <cell r="BR72" t="str">
            <v>NA</v>
          </cell>
          <cell r="BS72" t="str">
            <v>NA</v>
          </cell>
          <cell r="BU72" t="str">
            <v>NA</v>
          </cell>
          <cell r="BV72" t="str">
            <v>NA</v>
          </cell>
          <cell r="BW72" t="str">
            <v>NA</v>
          </cell>
          <cell r="BX72" t="str">
            <v>NA</v>
          </cell>
          <cell r="BZ72" t="str">
            <v>NA</v>
          </cell>
          <cell r="CA72" t="str">
            <v>NA</v>
          </cell>
          <cell r="CB72" t="str">
            <v>NA</v>
          </cell>
          <cell r="CC72" t="str">
            <v>NA</v>
          </cell>
          <cell r="CE72" t="str">
            <v>NA</v>
          </cell>
          <cell r="CF72" t="str">
            <v>NA</v>
          </cell>
          <cell r="CG72" t="str">
            <v>NA</v>
          </cell>
          <cell r="CH72" t="str">
            <v>NA</v>
          </cell>
          <cell r="CK72" t="str">
            <v>NA</v>
          </cell>
          <cell r="CL72" t="str">
            <v>NA</v>
          </cell>
          <cell r="CM72" t="str">
            <v>NA</v>
          </cell>
          <cell r="CN72" t="str">
            <v>NA</v>
          </cell>
        </row>
        <row r="73">
          <cell r="B73" t="str">
            <v>Infrastructure Management</v>
          </cell>
        </row>
        <row r="74">
          <cell r="B74" t="e">
            <v>#N/A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e">
            <v>#VALUE!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C74" t="str">
            <v>NA</v>
          </cell>
          <cell r="AD74" t="str">
            <v>NA</v>
          </cell>
          <cell r="AE74" t="str">
            <v>NA</v>
          </cell>
          <cell r="AF74" t="str">
            <v>NA</v>
          </cell>
          <cell r="AH74" t="str">
            <v>NA</v>
          </cell>
          <cell r="AI74" t="str">
            <v>NA</v>
          </cell>
          <cell r="AJ74" t="str">
            <v>NA</v>
          </cell>
          <cell r="AK74" t="str">
            <v>NA</v>
          </cell>
          <cell r="AM74" t="str">
            <v>NA</v>
          </cell>
          <cell r="AN74" t="str">
            <v>NA</v>
          </cell>
          <cell r="AO74" t="str">
            <v>NA</v>
          </cell>
          <cell r="AP74" t="str">
            <v>NA</v>
          </cell>
          <cell r="AR74" t="str">
            <v>NA</v>
          </cell>
          <cell r="AS74" t="str">
            <v>NA</v>
          </cell>
          <cell r="AT74" t="str">
            <v>NA</v>
          </cell>
          <cell r="AU74" t="str">
            <v>NA</v>
          </cell>
          <cell r="AZ74" t="str">
            <v>NA</v>
          </cell>
          <cell r="BA74" t="str">
            <v>NA</v>
          </cell>
          <cell r="BB74" t="str">
            <v>NA</v>
          </cell>
          <cell r="BC74" t="str">
            <v>NA</v>
          </cell>
          <cell r="BF74" t="str">
            <v>NA</v>
          </cell>
          <cell r="BG74" t="str">
            <v>NA</v>
          </cell>
          <cell r="BH74" t="str">
            <v>NA</v>
          </cell>
          <cell r="BI74" t="str">
            <v>NA</v>
          </cell>
          <cell r="BK74" t="str">
            <v>NA</v>
          </cell>
          <cell r="BL74" t="str">
            <v>NA</v>
          </cell>
          <cell r="BM74" t="str">
            <v>NA</v>
          </cell>
          <cell r="BN74" t="str">
            <v>NA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  <cell r="BZ74" t="str">
            <v>NA</v>
          </cell>
          <cell r="CA74" t="str">
            <v>NA</v>
          </cell>
          <cell r="CB74" t="str">
            <v>NA</v>
          </cell>
          <cell r="CC74" t="str">
            <v>NA</v>
          </cell>
          <cell r="CE74" t="str">
            <v>NA</v>
          </cell>
          <cell r="CF74" t="str">
            <v>NA</v>
          </cell>
          <cell r="CG74" t="str">
            <v>NA</v>
          </cell>
          <cell r="CH74" t="str">
            <v>NA</v>
          </cell>
          <cell r="CK74" t="str">
            <v>NA</v>
          </cell>
          <cell r="CL74" t="str">
            <v>NA</v>
          </cell>
          <cell r="CM74" t="str">
            <v>NA</v>
          </cell>
          <cell r="CN74" t="str">
            <v>NA</v>
          </cell>
        </row>
        <row r="75">
          <cell r="B75" t="e">
            <v>#N/A</v>
          </cell>
          <cell r="D75" t="str">
            <v>NA</v>
          </cell>
          <cell r="E75" t="str">
            <v>NA</v>
          </cell>
          <cell r="F75" t="str">
            <v>NA</v>
          </cell>
          <cell r="G75" t="str">
            <v>NA</v>
          </cell>
          <cell r="H75" t="e">
            <v>#VALUE!</v>
          </cell>
          <cell r="I75" t="str">
            <v>NA</v>
          </cell>
          <cell r="J75" t="str">
            <v>NA</v>
          </cell>
          <cell r="K75" t="str">
            <v>NA</v>
          </cell>
          <cell r="L75" t="str">
            <v>NA</v>
          </cell>
          <cell r="N75" t="str">
            <v>NA</v>
          </cell>
          <cell r="O75" t="str">
            <v>NA</v>
          </cell>
          <cell r="P75" t="str">
            <v>NA</v>
          </cell>
          <cell r="Q75" t="str">
            <v>NA</v>
          </cell>
          <cell r="S75" t="str">
            <v>NA</v>
          </cell>
          <cell r="T75" t="str">
            <v>NA</v>
          </cell>
          <cell r="U75" t="str">
            <v>NA</v>
          </cell>
          <cell r="V75" t="str">
            <v>NA</v>
          </cell>
          <cell r="X75" t="str">
            <v>NA</v>
          </cell>
          <cell r="Y75" t="str">
            <v>NA</v>
          </cell>
          <cell r="Z75" t="str">
            <v>NA</v>
          </cell>
          <cell r="AA75" t="str">
            <v>NA</v>
          </cell>
          <cell r="AC75" t="str">
            <v>NA</v>
          </cell>
          <cell r="AD75" t="str">
            <v>NA</v>
          </cell>
          <cell r="AE75" t="str">
            <v>NA</v>
          </cell>
          <cell r="AF75" t="str">
            <v>NA</v>
          </cell>
          <cell r="AH75" t="str">
            <v>NA</v>
          </cell>
          <cell r="AI75" t="str">
            <v>NA</v>
          </cell>
          <cell r="AJ75" t="str">
            <v>NA</v>
          </cell>
          <cell r="AK75" t="str">
            <v>NA</v>
          </cell>
          <cell r="AM75" t="str">
            <v>NA</v>
          </cell>
          <cell r="AN75" t="str">
            <v>NA</v>
          </cell>
          <cell r="AO75" t="str">
            <v>NA</v>
          </cell>
          <cell r="AP75" t="str">
            <v>NA</v>
          </cell>
          <cell r="AR75" t="str">
            <v>NA</v>
          </cell>
          <cell r="AS75" t="str">
            <v>NA</v>
          </cell>
          <cell r="AT75" t="str">
            <v>NA</v>
          </cell>
          <cell r="AU75" t="str">
            <v>NA</v>
          </cell>
          <cell r="AZ75" t="str">
            <v>NA</v>
          </cell>
          <cell r="BA75" t="str">
            <v>NA</v>
          </cell>
          <cell r="BB75" t="str">
            <v>NA</v>
          </cell>
          <cell r="BC75" t="str">
            <v>NA</v>
          </cell>
          <cell r="BF75" t="str">
            <v>NA</v>
          </cell>
          <cell r="BG75" t="str">
            <v>NA</v>
          </cell>
          <cell r="BH75" t="str">
            <v>NA</v>
          </cell>
          <cell r="BI75" t="str">
            <v>NA</v>
          </cell>
          <cell r="BK75" t="str">
            <v>NA</v>
          </cell>
          <cell r="BL75" t="str">
            <v>NA</v>
          </cell>
          <cell r="BM75" t="str">
            <v>NA</v>
          </cell>
          <cell r="BN75" t="str">
            <v>NA</v>
          </cell>
          <cell r="BP75" t="str">
            <v>NA</v>
          </cell>
          <cell r="BQ75" t="str">
            <v>NA</v>
          </cell>
          <cell r="BR75" t="str">
            <v>NA</v>
          </cell>
          <cell r="BS75" t="str">
            <v>NA</v>
          </cell>
          <cell r="BU75" t="str">
            <v>NA</v>
          </cell>
          <cell r="BV75" t="str">
            <v>NA</v>
          </cell>
          <cell r="BW75" t="str">
            <v>NA</v>
          </cell>
          <cell r="BX75" t="str">
            <v>NA</v>
          </cell>
          <cell r="BZ75" t="str">
            <v>NA</v>
          </cell>
          <cell r="CA75" t="str">
            <v>NA</v>
          </cell>
          <cell r="CB75" t="str">
            <v>NA</v>
          </cell>
          <cell r="CC75" t="str">
            <v>NA</v>
          </cell>
          <cell r="CE75" t="str">
            <v>NA</v>
          </cell>
          <cell r="CF75" t="str">
            <v>NA</v>
          </cell>
          <cell r="CG75" t="str">
            <v>NA</v>
          </cell>
          <cell r="CH75" t="str">
            <v>NA</v>
          </cell>
          <cell r="CK75" t="str">
            <v>NA</v>
          </cell>
          <cell r="CL75" t="str">
            <v>NA</v>
          </cell>
          <cell r="CM75" t="str">
            <v>NA</v>
          </cell>
          <cell r="CN75" t="str">
            <v>NA</v>
          </cell>
        </row>
        <row r="76">
          <cell r="B76" t="e">
            <v>#N/A</v>
          </cell>
          <cell r="D76" t="str">
            <v>NA</v>
          </cell>
          <cell r="E76" t="str">
            <v>NA</v>
          </cell>
          <cell r="F76" t="str">
            <v>NA</v>
          </cell>
          <cell r="G76" t="str">
            <v>NA</v>
          </cell>
          <cell r="H76" t="e">
            <v>#VALUE!</v>
          </cell>
          <cell r="I76" t="str">
            <v>NA</v>
          </cell>
          <cell r="J76" t="str">
            <v>NA</v>
          </cell>
          <cell r="K76" t="str">
            <v>NA</v>
          </cell>
          <cell r="L76" t="str">
            <v>NA</v>
          </cell>
          <cell r="N76" t="str">
            <v>NA</v>
          </cell>
          <cell r="O76" t="str">
            <v>NA</v>
          </cell>
          <cell r="P76" t="str">
            <v>NA</v>
          </cell>
          <cell r="Q76" t="str">
            <v>NA</v>
          </cell>
          <cell r="S76" t="str">
            <v>NA</v>
          </cell>
          <cell r="T76" t="str">
            <v>NA</v>
          </cell>
          <cell r="U76" t="str">
            <v>NA</v>
          </cell>
          <cell r="V76" t="str">
            <v>NA</v>
          </cell>
          <cell r="X76" t="str">
            <v>NA</v>
          </cell>
          <cell r="Y76" t="str">
            <v>NA</v>
          </cell>
          <cell r="Z76" t="str">
            <v>NA</v>
          </cell>
          <cell r="AA76" t="str">
            <v>NA</v>
          </cell>
          <cell r="AC76" t="str">
            <v>NA</v>
          </cell>
          <cell r="AD76" t="str">
            <v>NA</v>
          </cell>
          <cell r="AE76" t="str">
            <v>NA</v>
          </cell>
          <cell r="AF76" t="str">
            <v>NA</v>
          </cell>
          <cell r="AH76" t="str">
            <v>NA</v>
          </cell>
          <cell r="AI76" t="str">
            <v>NA</v>
          </cell>
          <cell r="AJ76" t="str">
            <v>NA</v>
          </cell>
          <cell r="AK76" t="str">
            <v>NA</v>
          </cell>
          <cell r="AM76" t="str">
            <v>NA</v>
          </cell>
          <cell r="AN76" t="str">
            <v>NA</v>
          </cell>
          <cell r="AO76" t="str">
            <v>NA</v>
          </cell>
          <cell r="AP76" t="str">
            <v>NA</v>
          </cell>
          <cell r="AR76" t="str">
            <v>NA</v>
          </cell>
          <cell r="AS76" t="str">
            <v>NA</v>
          </cell>
          <cell r="AT76" t="str">
            <v>NA</v>
          </cell>
          <cell r="AU76" t="str">
            <v>NA</v>
          </cell>
          <cell r="AZ76" t="str">
            <v>NA</v>
          </cell>
          <cell r="BA76" t="str">
            <v>NA</v>
          </cell>
          <cell r="BB76" t="str">
            <v>NA</v>
          </cell>
          <cell r="BC76" t="str">
            <v>NA</v>
          </cell>
          <cell r="BF76" t="str">
            <v>NA</v>
          </cell>
          <cell r="BG76" t="str">
            <v>NA</v>
          </cell>
          <cell r="BH76" t="str">
            <v>NA</v>
          </cell>
          <cell r="BI76" t="str">
            <v>NA</v>
          </cell>
          <cell r="BK76" t="str">
            <v>NA</v>
          </cell>
          <cell r="BL76" t="str">
            <v>NA</v>
          </cell>
          <cell r="BM76" t="str">
            <v>NA</v>
          </cell>
          <cell r="BN76" t="str">
            <v>NA</v>
          </cell>
          <cell r="BP76" t="str">
            <v>NA</v>
          </cell>
          <cell r="BQ76" t="str">
            <v>NA</v>
          </cell>
          <cell r="BR76" t="str">
            <v>NA</v>
          </cell>
          <cell r="BS76" t="str">
            <v>NA</v>
          </cell>
          <cell r="BU76" t="str">
            <v>NA</v>
          </cell>
          <cell r="BV76" t="str">
            <v>NA</v>
          </cell>
          <cell r="BW76" t="str">
            <v>NA</v>
          </cell>
          <cell r="BX76" t="str">
            <v>NA</v>
          </cell>
          <cell r="BZ76" t="str">
            <v>NA</v>
          </cell>
          <cell r="CA76" t="str">
            <v>NA</v>
          </cell>
          <cell r="CB76" t="str">
            <v>NA</v>
          </cell>
          <cell r="CC76" t="str">
            <v>NA</v>
          </cell>
          <cell r="CE76" t="str">
            <v>NA</v>
          </cell>
          <cell r="CF76" t="str">
            <v>NA</v>
          </cell>
          <cell r="CG76" t="str">
            <v>NA</v>
          </cell>
          <cell r="CH76" t="str">
            <v>NA</v>
          </cell>
          <cell r="CK76" t="str">
            <v>NA</v>
          </cell>
          <cell r="CL76" t="str">
            <v>NA</v>
          </cell>
          <cell r="CM76" t="str">
            <v>NA</v>
          </cell>
          <cell r="CN76" t="str">
            <v>NA</v>
          </cell>
        </row>
        <row r="77">
          <cell r="B77" t="e">
            <v>#N/A</v>
          </cell>
          <cell r="D77" t="str">
            <v>NA</v>
          </cell>
          <cell r="E77" t="str">
            <v>NA</v>
          </cell>
          <cell r="F77" t="str">
            <v>NA</v>
          </cell>
          <cell r="G77" t="str">
            <v>NA</v>
          </cell>
          <cell r="H77" t="e">
            <v>#VALUE!</v>
          </cell>
          <cell r="I77" t="str">
            <v>NA</v>
          </cell>
          <cell r="J77" t="str">
            <v>NA</v>
          </cell>
          <cell r="K77" t="str">
            <v>NA</v>
          </cell>
          <cell r="L77" t="str">
            <v>NA</v>
          </cell>
          <cell r="N77" t="str">
            <v>NA</v>
          </cell>
          <cell r="O77" t="str">
            <v>NA</v>
          </cell>
          <cell r="P77" t="str">
            <v>NA</v>
          </cell>
          <cell r="Q77" t="str">
            <v>NA</v>
          </cell>
          <cell r="S77" t="str">
            <v>NA</v>
          </cell>
          <cell r="T77" t="str">
            <v>NA</v>
          </cell>
          <cell r="U77" t="str">
            <v>NA</v>
          </cell>
          <cell r="V77" t="str">
            <v>NA</v>
          </cell>
          <cell r="X77" t="str">
            <v>NA</v>
          </cell>
          <cell r="Y77" t="str">
            <v>NA</v>
          </cell>
          <cell r="Z77" t="str">
            <v>NA</v>
          </cell>
          <cell r="AA77" t="str">
            <v>NA</v>
          </cell>
          <cell r="AC77" t="str">
            <v>NA</v>
          </cell>
          <cell r="AD77" t="str">
            <v>NA</v>
          </cell>
          <cell r="AE77" t="str">
            <v>NA</v>
          </cell>
          <cell r="AF77" t="str">
            <v>NA</v>
          </cell>
          <cell r="AH77" t="str">
            <v>NA</v>
          </cell>
          <cell r="AI77" t="str">
            <v>NA</v>
          </cell>
          <cell r="AJ77" t="str">
            <v>NA</v>
          </cell>
          <cell r="AK77" t="str">
            <v>NA</v>
          </cell>
          <cell r="AM77" t="str">
            <v>NA</v>
          </cell>
          <cell r="AN77" t="str">
            <v>NA</v>
          </cell>
          <cell r="AO77" t="str">
            <v>NA</v>
          </cell>
          <cell r="AP77" t="str">
            <v>NA</v>
          </cell>
          <cell r="AR77" t="str">
            <v>NA</v>
          </cell>
          <cell r="AS77" t="str">
            <v>NA</v>
          </cell>
          <cell r="AT77" t="str">
            <v>NA</v>
          </cell>
          <cell r="AU77" t="str">
            <v>NA</v>
          </cell>
          <cell r="AZ77" t="str">
            <v>NA</v>
          </cell>
          <cell r="BA77" t="str">
            <v>NA</v>
          </cell>
          <cell r="BB77" t="str">
            <v>NA</v>
          </cell>
          <cell r="BC77" t="str">
            <v>NA</v>
          </cell>
          <cell r="BF77" t="str">
            <v>NA</v>
          </cell>
          <cell r="BG77" t="str">
            <v>NA</v>
          </cell>
          <cell r="BH77" t="str">
            <v>NA</v>
          </cell>
          <cell r="BI77" t="str">
            <v>NA</v>
          </cell>
          <cell r="BK77" t="str">
            <v>NA</v>
          </cell>
          <cell r="BL77" t="str">
            <v>NA</v>
          </cell>
          <cell r="BM77" t="str">
            <v>NA</v>
          </cell>
          <cell r="BN77" t="str">
            <v>NA</v>
          </cell>
          <cell r="BP77" t="str">
            <v>NA</v>
          </cell>
          <cell r="BQ77" t="str">
            <v>NA</v>
          </cell>
          <cell r="BR77" t="str">
            <v>NA</v>
          </cell>
          <cell r="BS77" t="str">
            <v>NA</v>
          </cell>
          <cell r="BU77" t="str">
            <v>NA</v>
          </cell>
          <cell r="BV77" t="str">
            <v>NA</v>
          </cell>
          <cell r="BW77" t="str">
            <v>NA</v>
          </cell>
          <cell r="BX77" t="str">
            <v>NA</v>
          </cell>
          <cell r="BZ77" t="str">
            <v>NA</v>
          </cell>
          <cell r="CA77" t="str">
            <v>NA</v>
          </cell>
          <cell r="CB77" t="str">
            <v>NA</v>
          </cell>
          <cell r="CC77" t="str">
            <v>NA</v>
          </cell>
          <cell r="CE77" t="str">
            <v>NA</v>
          </cell>
          <cell r="CF77" t="str">
            <v>NA</v>
          </cell>
          <cell r="CG77" t="str">
            <v>NA</v>
          </cell>
          <cell r="CH77" t="str">
            <v>NA</v>
          </cell>
          <cell r="CK77" t="str">
            <v>NA</v>
          </cell>
          <cell r="CL77" t="str">
            <v>NA</v>
          </cell>
          <cell r="CM77" t="str">
            <v>NA</v>
          </cell>
          <cell r="CN77" t="str">
            <v>NA</v>
          </cell>
        </row>
        <row r="78">
          <cell r="B78" t="e">
            <v>#N/A</v>
          </cell>
          <cell r="D78" t="str">
            <v>NA</v>
          </cell>
          <cell r="E78" t="str">
            <v>NA</v>
          </cell>
          <cell r="F78" t="str">
            <v>NA</v>
          </cell>
          <cell r="G78" t="str">
            <v>NA</v>
          </cell>
          <cell r="H78" t="e">
            <v>#VALUE!</v>
          </cell>
          <cell r="I78" t="str">
            <v>NA</v>
          </cell>
          <cell r="J78" t="str">
            <v>NA</v>
          </cell>
          <cell r="K78" t="str">
            <v>NA</v>
          </cell>
          <cell r="L78" t="str">
            <v>NA</v>
          </cell>
          <cell r="N78" t="str">
            <v>NA</v>
          </cell>
          <cell r="O78" t="str">
            <v>NA</v>
          </cell>
          <cell r="P78" t="str">
            <v>NA</v>
          </cell>
          <cell r="Q78" t="str">
            <v>NA</v>
          </cell>
          <cell r="S78" t="str">
            <v>NA</v>
          </cell>
          <cell r="T78" t="str">
            <v>NA</v>
          </cell>
          <cell r="U78" t="str">
            <v>NA</v>
          </cell>
          <cell r="V78" t="str">
            <v>NA</v>
          </cell>
          <cell r="X78" t="str">
            <v>NA</v>
          </cell>
          <cell r="Y78" t="str">
            <v>NA</v>
          </cell>
          <cell r="Z78" t="str">
            <v>NA</v>
          </cell>
          <cell r="AA78" t="str">
            <v>NA</v>
          </cell>
          <cell r="AC78" t="str">
            <v>NA</v>
          </cell>
          <cell r="AD78" t="str">
            <v>NA</v>
          </cell>
          <cell r="AE78" t="str">
            <v>NA</v>
          </cell>
          <cell r="AF78" t="str">
            <v>NA</v>
          </cell>
          <cell r="AH78" t="str">
            <v>NA</v>
          </cell>
          <cell r="AI78" t="str">
            <v>NA</v>
          </cell>
          <cell r="AJ78" t="str">
            <v>NA</v>
          </cell>
          <cell r="AK78" t="str">
            <v>NA</v>
          </cell>
          <cell r="AM78" t="str">
            <v>NA</v>
          </cell>
          <cell r="AN78" t="str">
            <v>NA</v>
          </cell>
          <cell r="AO78" t="str">
            <v>NA</v>
          </cell>
          <cell r="AP78" t="str">
            <v>NA</v>
          </cell>
          <cell r="AR78" t="str">
            <v>NA</v>
          </cell>
          <cell r="AS78" t="str">
            <v>NA</v>
          </cell>
          <cell r="AT78" t="str">
            <v>NA</v>
          </cell>
          <cell r="AU78" t="str">
            <v>NA</v>
          </cell>
          <cell r="AZ78" t="str">
            <v>NA</v>
          </cell>
          <cell r="BA78" t="str">
            <v>NA</v>
          </cell>
          <cell r="BB78" t="str">
            <v>NA</v>
          </cell>
          <cell r="BC78" t="str">
            <v>NA</v>
          </cell>
          <cell r="BF78" t="str">
            <v>NA</v>
          </cell>
          <cell r="BG78" t="str">
            <v>NA</v>
          </cell>
          <cell r="BH78" t="str">
            <v>NA</v>
          </cell>
          <cell r="BI78" t="str">
            <v>NA</v>
          </cell>
          <cell r="BK78" t="str">
            <v>NA</v>
          </cell>
          <cell r="BL78" t="str">
            <v>NA</v>
          </cell>
          <cell r="BM78" t="str">
            <v>NA</v>
          </cell>
          <cell r="BN78" t="str">
            <v>NA</v>
          </cell>
          <cell r="BP78" t="str">
            <v>NA</v>
          </cell>
          <cell r="BQ78" t="str">
            <v>NA</v>
          </cell>
          <cell r="BR78" t="str">
            <v>NA</v>
          </cell>
          <cell r="BS78" t="str">
            <v>NA</v>
          </cell>
          <cell r="BU78" t="str">
            <v>NA</v>
          </cell>
          <cell r="BV78" t="str">
            <v>NA</v>
          </cell>
          <cell r="BW78" t="str">
            <v>NA</v>
          </cell>
          <cell r="BX78" t="str">
            <v>NA</v>
          </cell>
          <cell r="BZ78" t="str">
            <v>NA</v>
          </cell>
          <cell r="CA78" t="str">
            <v>NA</v>
          </cell>
          <cell r="CB78" t="str">
            <v>NA</v>
          </cell>
          <cell r="CC78" t="str">
            <v>NA</v>
          </cell>
          <cell r="CE78" t="str">
            <v>NA</v>
          </cell>
          <cell r="CF78" t="str">
            <v>NA</v>
          </cell>
          <cell r="CG78" t="str">
            <v>NA</v>
          </cell>
          <cell r="CH78" t="str">
            <v>NA</v>
          </cell>
          <cell r="CK78" t="str">
            <v>NA</v>
          </cell>
          <cell r="CL78" t="str">
            <v>NA</v>
          </cell>
          <cell r="CM78" t="str">
            <v>NA</v>
          </cell>
          <cell r="CN78" t="str">
            <v>NA</v>
          </cell>
        </row>
        <row r="79">
          <cell r="B79" t="e">
            <v>#N/A</v>
          </cell>
          <cell r="D79" t="str">
            <v>NA</v>
          </cell>
          <cell r="E79" t="str">
            <v>NA</v>
          </cell>
          <cell r="F79" t="str">
            <v>NA</v>
          </cell>
          <cell r="G79" t="str">
            <v>NA</v>
          </cell>
          <cell r="H79" t="e">
            <v>#VALUE!</v>
          </cell>
          <cell r="I79" t="str">
            <v>NA</v>
          </cell>
          <cell r="J79" t="str">
            <v>NA</v>
          </cell>
          <cell r="K79" t="str">
            <v>NA</v>
          </cell>
          <cell r="L79" t="str">
            <v>NA</v>
          </cell>
          <cell r="N79" t="str">
            <v>NA</v>
          </cell>
          <cell r="O79" t="str">
            <v>NA</v>
          </cell>
          <cell r="P79" t="str">
            <v>NA</v>
          </cell>
          <cell r="Q79" t="str">
            <v>NA</v>
          </cell>
          <cell r="S79" t="str">
            <v>NA</v>
          </cell>
          <cell r="T79" t="str">
            <v>NA</v>
          </cell>
          <cell r="U79" t="str">
            <v>NA</v>
          </cell>
          <cell r="V79" t="str">
            <v>NA</v>
          </cell>
          <cell r="X79" t="str">
            <v>NA</v>
          </cell>
          <cell r="Y79" t="str">
            <v>NA</v>
          </cell>
          <cell r="Z79" t="str">
            <v>NA</v>
          </cell>
          <cell r="AA79" t="str">
            <v>NA</v>
          </cell>
          <cell r="AC79" t="str">
            <v>NA</v>
          </cell>
          <cell r="AD79" t="str">
            <v>NA</v>
          </cell>
          <cell r="AE79" t="str">
            <v>NA</v>
          </cell>
          <cell r="AF79" t="str">
            <v>NA</v>
          </cell>
          <cell r="AH79" t="str">
            <v>NA</v>
          </cell>
          <cell r="AI79" t="str">
            <v>NA</v>
          </cell>
          <cell r="AJ79" t="str">
            <v>NA</v>
          </cell>
          <cell r="AK79" t="str">
            <v>NA</v>
          </cell>
          <cell r="AM79" t="str">
            <v>NA</v>
          </cell>
          <cell r="AN79" t="str">
            <v>NA</v>
          </cell>
          <cell r="AO79" t="str">
            <v>NA</v>
          </cell>
          <cell r="AP79" t="str">
            <v>NA</v>
          </cell>
          <cell r="AR79" t="str">
            <v>NA</v>
          </cell>
          <cell r="AS79" t="str">
            <v>NA</v>
          </cell>
          <cell r="AT79" t="str">
            <v>NA</v>
          </cell>
          <cell r="AU79" t="str">
            <v>NA</v>
          </cell>
          <cell r="AZ79" t="str">
            <v>NA</v>
          </cell>
          <cell r="BA79" t="str">
            <v>NA</v>
          </cell>
          <cell r="BB79" t="str">
            <v>NA</v>
          </cell>
          <cell r="BC79" t="str">
            <v>NA</v>
          </cell>
          <cell r="BF79" t="str">
            <v>NA</v>
          </cell>
          <cell r="BG79" t="str">
            <v>NA</v>
          </cell>
          <cell r="BH79" t="str">
            <v>NA</v>
          </cell>
          <cell r="BI79" t="str">
            <v>NA</v>
          </cell>
          <cell r="BK79" t="str">
            <v>NA</v>
          </cell>
          <cell r="BL79" t="str">
            <v>NA</v>
          </cell>
          <cell r="BM79" t="str">
            <v>NA</v>
          </cell>
          <cell r="BN79" t="str">
            <v>NA</v>
          </cell>
          <cell r="BP79" t="str">
            <v>NA</v>
          </cell>
          <cell r="BQ79" t="str">
            <v>NA</v>
          </cell>
          <cell r="BR79" t="str">
            <v>NA</v>
          </cell>
          <cell r="BS79" t="str">
            <v>NA</v>
          </cell>
          <cell r="BU79" t="str">
            <v>NA</v>
          </cell>
          <cell r="BV79" t="str">
            <v>NA</v>
          </cell>
          <cell r="BW79" t="str">
            <v>NA</v>
          </cell>
          <cell r="BX79" t="str">
            <v>NA</v>
          </cell>
          <cell r="BZ79" t="str">
            <v>NA</v>
          </cell>
          <cell r="CA79" t="str">
            <v>NA</v>
          </cell>
          <cell r="CB79" t="str">
            <v>NA</v>
          </cell>
          <cell r="CC79" t="str">
            <v>NA</v>
          </cell>
          <cell r="CE79" t="str">
            <v>NA</v>
          </cell>
          <cell r="CF79" t="str">
            <v>NA</v>
          </cell>
          <cell r="CG79" t="str">
            <v>NA</v>
          </cell>
          <cell r="CH79" t="str">
            <v>NA</v>
          </cell>
          <cell r="CK79" t="str">
            <v>NA</v>
          </cell>
          <cell r="CL79" t="str">
            <v>NA</v>
          </cell>
          <cell r="CM79" t="str">
            <v>NA</v>
          </cell>
          <cell r="CN79" t="str">
            <v>NA</v>
          </cell>
        </row>
        <row r="80">
          <cell r="B80" t="e">
            <v>#N/A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e">
            <v>#VALUE!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C80" t="str">
            <v>NA</v>
          </cell>
          <cell r="AD80" t="str">
            <v>NA</v>
          </cell>
          <cell r="AE80" t="str">
            <v>NA</v>
          </cell>
          <cell r="AF80" t="str">
            <v>NA</v>
          </cell>
          <cell r="AH80" t="str">
            <v>NA</v>
          </cell>
          <cell r="AI80" t="str">
            <v>NA</v>
          </cell>
          <cell r="AJ80" t="str">
            <v>NA</v>
          </cell>
          <cell r="AK80" t="str">
            <v>NA</v>
          </cell>
          <cell r="AM80" t="str">
            <v>NA</v>
          </cell>
          <cell r="AN80" t="str">
            <v>NA</v>
          </cell>
          <cell r="AO80" t="str">
            <v>NA</v>
          </cell>
          <cell r="AP80" t="str">
            <v>NA</v>
          </cell>
          <cell r="AR80" t="str">
            <v>NA</v>
          </cell>
          <cell r="AS80" t="str">
            <v>NA</v>
          </cell>
          <cell r="AT80" t="str">
            <v>NA</v>
          </cell>
          <cell r="AU80" t="str">
            <v>NA</v>
          </cell>
          <cell r="AZ80" t="str">
            <v>NA</v>
          </cell>
          <cell r="BA80" t="str">
            <v>NA</v>
          </cell>
          <cell r="BB80" t="str">
            <v>NA</v>
          </cell>
          <cell r="BC80" t="str">
            <v>NA</v>
          </cell>
          <cell r="BF80" t="str">
            <v>NA</v>
          </cell>
          <cell r="BG80" t="str">
            <v>NA</v>
          </cell>
          <cell r="BH80" t="str">
            <v>NA</v>
          </cell>
          <cell r="BI80" t="str">
            <v>NA</v>
          </cell>
          <cell r="BK80" t="str">
            <v>NA</v>
          </cell>
          <cell r="BL80" t="str">
            <v>NA</v>
          </cell>
          <cell r="BM80" t="str">
            <v>NA</v>
          </cell>
          <cell r="BN80" t="str">
            <v>NA</v>
          </cell>
          <cell r="BP80" t="str">
            <v>NA</v>
          </cell>
          <cell r="BQ80" t="str">
            <v>NA</v>
          </cell>
          <cell r="BR80" t="str">
            <v>NA</v>
          </cell>
          <cell r="BS80" t="str">
            <v>NA</v>
          </cell>
          <cell r="BU80" t="str">
            <v>NA</v>
          </cell>
          <cell r="BV80" t="str">
            <v>NA</v>
          </cell>
          <cell r="BW80" t="str">
            <v>NA</v>
          </cell>
          <cell r="BX80" t="str">
            <v>NA</v>
          </cell>
          <cell r="BZ80" t="str">
            <v>NA</v>
          </cell>
          <cell r="CA80" t="str">
            <v>NA</v>
          </cell>
          <cell r="CB80" t="str">
            <v>NA</v>
          </cell>
          <cell r="CC80" t="str">
            <v>NA</v>
          </cell>
          <cell r="CE80" t="str">
            <v>NA</v>
          </cell>
          <cell r="CF80" t="str">
            <v>NA</v>
          </cell>
          <cell r="CG80" t="str">
            <v>NA</v>
          </cell>
          <cell r="CH80" t="str">
            <v>NA</v>
          </cell>
          <cell r="CK80" t="str">
            <v>NA</v>
          </cell>
          <cell r="CL80" t="str">
            <v>NA</v>
          </cell>
          <cell r="CM80" t="str">
            <v>NA</v>
          </cell>
          <cell r="CN80" t="str">
            <v>NA</v>
          </cell>
        </row>
        <row r="81">
          <cell r="B81" t="e">
            <v>#N/A</v>
          </cell>
          <cell r="D81" t="str">
            <v>NA</v>
          </cell>
          <cell r="E81" t="str">
            <v>NA</v>
          </cell>
          <cell r="F81" t="str">
            <v>NA</v>
          </cell>
          <cell r="G81" t="str">
            <v>NA</v>
          </cell>
          <cell r="H81" t="e">
            <v>#VALUE!</v>
          </cell>
          <cell r="I81" t="str">
            <v>NA</v>
          </cell>
          <cell r="J81" t="str">
            <v>NA</v>
          </cell>
          <cell r="K81" t="str">
            <v>NA</v>
          </cell>
          <cell r="L81" t="str">
            <v>NA</v>
          </cell>
          <cell r="N81" t="str">
            <v>NA</v>
          </cell>
          <cell r="O81" t="str">
            <v>NA</v>
          </cell>
          <cell r="P81" t="str">
            <v>NA</v>
          </cell>
          <cell r="Q81" t="str">
            <v>NA</v>
          </cell>
          <cell r="S81" t="str">
            <v>NA</v>
          </cell>
          <cell r="T81" t="str">
            <v>NA</v>
          </cell>
          <cell r="U81" t="str">
            <v>NA</v>
          </cell>
          <cell r="V81" t="str">
            <v>NA</v>
          </cell>
          <cell r="X81" t="str">
            <v>NA</v>
          </cell>
          <cell r="Y81" t="str">
            <v>NA</v>
          </cell>
          <cell r="Z81" t="str">
            <v>NA</v>
          </cell>
          <cell r="AA81" t="str">
            <v>NA</v>
          </cell>
          <cell r="AC81" t="str">
            <v>NA</v>
          </cell>
          <cell r="AD81" t="str">
            <v>NA</v>
          </cell>
          <cell r="AE81" t="str">
            <v>NA</v>
          </cell>
          <cell r="AF81" t="str">
            <v>NA</v>
          </cell>
          <cell r="AH81" t="str">
            <v>NA</v>
          </cell>
          <cell r="AI81" t="str">
            <v>NA</v>
          </cell>
          <cell r="AJ81" t="str">
            <v>NA</v>
          </cell>
          <cell r="AK81" t="str">
            <v>NA</v>
          </cell>
          <cell r="AM81" t="str">
            <v>NA</v>
          </cell>
          <cell r="AN81" t="str">
            <v>NA</v>
          </cell>
          <cell r="AO81" t="str">
            <v>NA</v>
          </cell>
          <cell r="AP81" t="str">
            <v>NA</v>
          </cell>
          <cell r="AR81" t="str">
            <v>NA</v>
          </cell>
          <cell r="AS81" t="str">
            <v>NA</v>
          </cell>
          <cell r="AT81" t="str">
            <v>NA</v>
          </cell>
          <cell r="AU81" t="str">
            <v>NA</v>
          </cell>
          <cell r="AZ81" t="str">
            <v>NA</v>
          </cell>
          <cell r="BA81" t="str">
            <v>NA</v>
          </cell>
          <cell r="BB81" t="str">
            <v>NA</v>
          </cell>
          <cell r="BC81" t="str">
            <v>NA</v>
          </cell>
          <cell r="BF81" t="str">
            <v>NA</v>
          </cell>
          <cell r="BG81" t="str">
            <v>NA</v>
          </cell>
          <cell r="BH81" t="str">
            <v>NA</v>
          </cell>
          <cell r="BI81" t="str">
            <v>NA</v>
          </cell>
          <cell r="BK81" t="str">
            <v>NA</v>
          </cell>
          <cell r="BL81" t="str">
            <v>NA</v>
          </cell>
          <cell r="BM81" t="str">
            <v>NA</v>
          </cell>
          <cell r="BN81" t="str">
            <v>NA</v>
          </cell>
          <cell r="BP81" t="str">
            <v>NA</v>
          </cell>
          <cell r="BQ81" t="str">
            <v>NA</v>
          </cell>
          <cell r="BR81" t="str">
            <v>NA</v>
          </cell>
          <cell r="BS81" t="str">
            <v>NA</v>
          </cell>
          <cell r="BU81" t="str">
            <v>NA</v>
          </cell>
          <cell r="BV81" t="str">
            <v>NA</v>
          </cell>
          <cell r="BW81" t="str">
            <v>NA</v>
          </cell>
          <cell r="BX81" t="str">
            <v>NA</v>
          </cell>
          <cell r="BZ81" t="str">
            <v>NA</v>
          </cell>
          <cell r="CA81" t="str">
            <v>NA</v>
          </cell>
          <cell r="CB81" t="str">
            <v>NA</v>
          </cell>
          <cell r="CC81" t="str">
            <v>NA</v>
          </cell>
          <cell r="CE81" t="str">
            <v>NA</v>
          </cell>
          <cell r="CF81" t="str">
            <v>NA</v>
          </cell>
          <cell r="CG81" t="str">
            <v>NA</v>
          </cell>
          <cell r="CH81" t="str">
            <v>NA</v>
          </cell>
          <cell r="CK81" t="str">
            <v>NA</v>
          </cell>
          <cell r="CL81" t="str">
            <v>NA</v>
          </cell>
          <cell r="CM81" t="str">
            <v>NA</v>
          </cell>
          <cell r="CN81" t="str">
            <v>NA</v>
          </cell>
        </row>
        <row r="83">
          <cell r="B83" t="str">
            <v>Mean:</v>
          </cell>
          <cell r="AZ83" t="str">
            <v>NA</v>
          </cell>
          <cell r="BA83" t="str">
            <v>NA</v>
          </cell>
          <cell r="BB83" t="str">
            <v>NA</v>
          </cell>
          <cell r="BC83" t="str">
            <v>NA</v>
          </cell>
          <cell r="BF83" t="str">
            <v>NA</v>
          </cell>
          <cell r="BG83" t="str">
            <v>NA</v>
          </cell>
          <cell r="BH83" t="str">
            <v>NA</v>
          </cell>
          <cell r="BI83" t="str">
            <v>NA</v>
          </cell>
          <cell r="BK83" t="str">
            <v>NA</v>
          </cell>
          <cell r="BL83" t="str">
            <v>NA</v>
          </cell>
          <cell r="BM83" t="str">
            <v>NA</v>
          </cell>
          <cell r="BN83" t="str">
            <v>NA</v>
          </cell>
          <cell r="BP83" t="str">
            <v>NA</v>
          </cell>
          <cell r="BQ83" t="str">
            <v>NA</v>
          </cell>
          <cell r="BR83" t="str">
            <v>NA</v>
          </cell>
          <cell r="BS83" t="str">
            <v>NA</v>
          </cell>
          <cell r="BU83" t="str">
            <v>NA</v>
          </cell>
          <cell r="BV83" t="str">
            <v>NA</v>
          </cell>
          <cell r="BW83" t="str">
            <v>NA</v>
          </cell>
          <cell r="BX83" t="str">
            <v>NA</v>
          </cell>
          <cell r="BZ83" t="str">
            <v>NA</v>
          </cell>
          <cell r="CA83" t="str">
            <v>NA</v>
          </cell>
          <cell r="CB83" t="str">
            <v>NA</v>
          </cell>
          <cell r="CC83" t="str">
            <v>NA</v>
          </cell>
          <cell r="CE83" t="str">
            <v>NA</v>
          </cell>
          <cell r="CF83" t="str">
            <v>NA</v>
          </cell>
          <cell r="CG83" t="str">
            <v>NA</v>
          </cell>
          <cell r="CH83" t="str">
            <v>NA</v>
          </cell>
          <cell r="CK83" t="str">
            <v>NA</v>
          </cell>
          <cell r="CL83" t="str">
            <v>NA</v>
          </cell>
          <cell r="CM83" t="str">
            <v>NA</v>
          </cell>
          <cell r="CN83" t="str">
            <v>NA</v>
          </cell>
        </row>
        <row r="84">
          <cell r="B84" t="str">
            <v>Median:</v>
          </cell>
          <cell r="AZ84" t="str">
            <v>NA</v>
          </cell>
          <cell r="BA84" t="str">
            <v>NA</v>
          </cell>
          <cell r="BB84" t="str">
            <v>NA</v>
          </cell>
          <cell r="BC84" t="str">
            <v>NA</v>
          </cell>
          <cell r="BF84" t="str">
            <v>NA</v>
          </cell>
          <cell r="BG84" t="str">
            <v>NA</v>
          </cell>
          <cell r="BH84" t="str">
            <v>NA</v>
          </cell>
          <cell r="BI84" t="str">
            <v>NA</v>
          </cell>
          <cell r="BK84" t="str">
            <v>NA</v>
          </cell>
          <cell r="BL84" t="str">
            <v>NA</v>
          </cell>
          <cell r="BM84" t="str">
            <v>NA</v>
          </cell>
          <cell r="BN84" t="str">
            <v>NA</v>
          </cell>
          <cell r="BP84" t="str">
            <v>NA</v>
          </cell>
          <cell r="BQ84" t="str">
            <v>NA</v>
          </cell>
          <cell r="BR84" t="str">
            <v>NA</v>
          </cell>
          <cell r="BS84" t="str">
            <v>NA</v>
          </cell>
          <cell r="BU84" t="str">
            <v>NA</v>
          </cell>
          <cell r="BV84" t="str">
            <v>NA</v>
          </cell>
          <cell r="BW84" t="str">
            <v>NA</v>
          </cell>
          <cell r="BX84" t="str">
            <v>NA</v>
          </cell>
          <cell r="BZ84" t="str">
            <v>NA</v>
          </cell>
          <cell r="CA84" t="str">
            <v>NA</v>
          </cell>
          <cell r="CB84" t="str">
            <v>NA</v>
          </cell>
          <cell r="CC84" t="str">
            <v>NA</v>
          </cell>
          <cell r="CE84" t="str">
            <v>NA</v>
          </cell>
          <cell r="CF84" t="str">
            <v>NA</v>
          </cell>
          <cell r="CG84" t="str">
            <v>NA</v>
          </cell>
          <cell r="CH84" t="str">
            <v>NA</v>
          </cell>
          <cell r="CK84" t="str">
            <v>NA</v>
          </cell>
          <cell r="CL84" t="str">
            <v>NA</v>
          </cell>
          <cell r="CM84" t="str">
            <v>NA</v>
          </cell>
          <cell r="CN84" t="str">
            <v>NA</v>
          </cell>
        </row>
        <row r="85">
          <cell r="B85" t="str">
            <v>Miscellaneous Other Software</v>
          </cell>
        </row>
        <row r="86">
          <cell r="B86" t="e">
            <v>#N/A</v>
          </cell>
          <cell r="D86" t="str">
            <v>NA</v>
          </cell>
          <cell r="E86" t="str">
            <v>NA</v>
          </cell>
          <cell r="F86" t="str">
            <v>NA</v>
          </cell>
          <cell r="G86" t="str">
            <v>NA</v>
          </cell>
          <cell r="H86" t="e">
            <v>#VALUE!</v>
          </cell>
          <cell r="I86" t="str">
            <v>NA</v>
          </cell>
          <cell r="J86" t="str">
            <v>NA</v>
          </cell>
          <cell r="K86" t="str">
            <v>NA</v>
          </cell>
          <cell r="L86" t="str">
            <v>NA</v>
          </cell>
          <cell r="N86" t="str">
            <v>NA</v>
          </cell>
          <cell r="O86" t="str">
            <v>NA</v>
          </cell>
          <cell r="P86" t="str">
            <v>NA</v>
          </cell>
          <cell r="Q86" t="str">
            <v>NA</v>
          </cell>
          <cell r="S86" t="str">
            <v>NA</v>
          </cell>
          <cell r="T86" t="str">
            <v>NA</v>
          </cell>
          <cell r="U86" t="str">
            <v>NA</v>
          </cell>
          <cell r="V86" t="str">
            <v>NA</v>
          </cell>
          <cell r="X86" t="str">
            <v>NA</v>
          </cell>
          <cell r="Y86" t="str">
            <v>NA</v>
          </cell>
          <cell r="Z86" t="str">
            <v>NA</v>
          </cell>
          <cell r="AA86" t="str">
            <v>NA</v>
          </cell>
          <cell r="AC86" t="str">
            <v>NA</v>
          </cell>
          <cell r="AD86" t="str">
            <v>NA</v>
          </cell>
          <cell r="AE86" t="str">
            <v>NA</v>
          </cell>
          <cell r="AF86" t="str">
            <v>NA</v>
          </cell>
          <cell r="AH86" t="str">
            <v>NA</v>
          </cell>
          <cell r="AI86" t="str">
            <v>NA</v>
          </cell>
          <cell r="AJ86" t="str">
            <v>NA</v>
          </cell>
          <cell r="AK86" t="str">
            <v>NA</v>
          </cell>
          <cell r="AM86" t="str">
            <v>NA</v>
          </cell>
          <cell r="AN86" t="str">
            <v>NA</v>
          </cell>
          <cell r="AO86" t="str">
            <v>NA</v>
          </cell>
          <cell r="AP86" t="str">
            <v>NA</v>
          </cell>
          <cell r="AR86" t="str">
            <v>NA</v>
          </cell>
          <cell r="AS86" t="str">
            <v>NA</v>
          </cell>
          <cell r="AT86" t="str">
            <v>NA</v>
          </cell>
          <cell r="AU86" t="str">
            <v>NA</v>
          </cell>
          <cell r="AZ86" t="str">
            <v>NA</v>
          </cell>
          <cell r="BA86" t="str">
            <v>NA</v>
          </cell>
          <cell r="BB86" t="str">
            <v>NA</v>
          </cell>
          <cell r="BC86" t="str">
            <v>NA</v>
          </cell>
          <cell r="BF86" t="str">
            <v>NA</v>
          </cell>
          <cell r="BG86" t="str">
            <v>NA</v>
          </cell>
          <cell r="BH86" t="str">
            <v>NA</v>
          </cell>
          <cell r="BI86" t="str">
            <v>NA</v>
          </cell>
          <cell r="BK86" t="str">
            <v>NA</v>
          </cell>
          <cell r="BL86" t="str">
            <v>NA</v>
          </cell>
          <cell r="BM86" t="str">
            <v>NA</v>
          </cell>
          <cell r="BN86" t="str">
            <v>NA</v>
          </cell>
          <cell r="BP86" t="str">
            <v>NA</v>
          </cell>
          <cell r="BQ86" t="str">
            <v>NA</v>
          </cell>
          <cell r="BR86" t="str">
            <v>NA</v>
          </cell>
          <cell r="BS86" t="str">
            <v>NA</v>
          </cell>
          <cell r="BU86" t="str">
            <v>NA</v>
          </cell>
          <cell r="BV86" t="str">
            <v>NA</v>
          </cell>
          <cell r="BW86" t="str">
            <v>NA</v>
          </cell>
          <cell r="BX86" t="str">
            <v>NA</v>
          </cell>
          <cell r="BZ86" t="str">
            <v>NA</v>
          </cell>
          <cell r="CA86" t="str">
            <v>NA</v>
          </cell>
          <cell r="CB86" t="str">
            <v>NA</v>
          </cell>
          <cell r="CC86" t="str">
            <v>NA</v>
          </cell>
          <cell r="CE86" t="str">
            <v>NA</v>
          </cell>
          <cell r="CF86" t="str">
            <v>NA</v>
          </cell>
          <cell r="CG86" t="str">
            <v>NA</v>
          </cell>
          <cell r="CH86" t="str">
            <v>NA</v>
          </cell>
          <cell r="CK86" t="str">
            <v>NA</v>
          </cell>
          <cell r="CL86" t="str">
            <v>NA</v>
          </cell>
          <cell r="CM86" t="str">
            <v>NA</v>
          </cell>
          <cell r="CN86" t="str">
            <v>NA</v>
          </cell>
        </row>
        <row r="87">
          <cell r="B87" t="e">
            <v>#N/A</v>
          </cell>
          <cell r="D87" t="str">
            <v>NA</v>
          </cell>
          <cell r="E87" t="str">
            <v>NA</v>
          </cell>
          <cell r="F87" t="str">
            <v>NA</v>
          </cell>
          <cell r="G87" t="str">
            <v>NA</v>
          </cell>
          <cell r="H87" t="e">
            <v>#VALUE!</v>
          </cell>
          <cell r="I87" t="str">
            <v>NA</v>
          </cell>
          <cell r="J87" t="str">
            <v>NA</v>
          </cell>
          <cell r="K87" t="str">
            <v>NA</v>
          </cell>
          <cell r="L87" t="str">
            <v>NA</v>
          </cell>
          <cell r="N87" t="str">
            <v>NA</v>
          </cell>
          <cell r="O87" t="str">
            <v>NA</v>
          </cell>
          <cell r="P87" t="str">
            <v>NA</v>
          </cell>
          <cell r="Q87" t="str">
            <v>NA</v>
          </cell>
          <cell r="S87" t="str">
            <v>NA</v>
          </cell>
          <cell r="T87" t="str">
            <v>NA</v>
          </cell>
          <cell r="U87" t="str">
            <v>NA</v>
          </cell>
          <cell r="V87" t="str">
            <v>NA</v>
          </cell>
          <cell r="X87" t="str">
            <v>NA</v>
          </cell>
          <cell r="Y87" t="str">
            <v>NA</v>
          </cell>
          <cell r="Z87" t="str">
            <v>NA</v>
          </cell>
          <cell r="AA87" t="str">
            <v>NA</v>
          </cell>
          <cell r="AC87" t="str">
            <v>NA</v>
          </cell>
          <cell r="AD87" t="str">
            <v>NA</v>
          </cell>
          <cell r="AE87" t="str">
            <v>NA</v>
          </cell>
          <cell r="AF87" t="str">
            <v>NA</v>
          </cell>
          <cell r="AH87" t="str">
            <v>NA</v>
          </cell>
          <cell r="AI87" t="str">
            <v>NA</v>
          </cell>
          <cell r="AJ87" t="str">
            <v>NA</v>
          </cell>
          <cell r="AK87" t="str">
            <v>NA</v>
          </cell>
          <cell r="AM87" t="str">
            <v>NA</v>
          </cell>
          <cell r="AN87" t="str">
            <v>NA</v>
          </cell>
          <cell r="AO87" t="str">
            <v>NA</v>
          </cell>
          <cell r="AP87" t="str">
            <v>NA</v>
          </cell>
          <cell r="AR87" t="str">
            <v>NA</v>
          </cell>
          <cell r="AS87" t="str">
            <v>NA</v>
          </cell>
          <cell r="AT87" t="str">
            <v>NA</v>
          </cell>
          <cell r="AU87" t="str">
            <v>NA</v>
          </cell>
          <cell r="AZ87" t="str">
            <v>NA</v>
          </cell>
          <cell r="BA87" t="str">
            <v>NA</v>
          </cell>
          <cell r="BB87" t="str">
            <v>NA</v>
          </cell>
          <cell r="BC87" t="str">
            <v>NA</v>
          </cell>
          <cell r="BF87" t="str">
            <v>NA</v>
          </cell>
          <cell r="BG87" t="str">
            <v>NA</v>
          </cell>
          <cell r="BH87" t="str">
            <v>NA</v>
          </cell>
          <cell r="BI87" t="str">
            <v>NA</v>
          </cell>
          <cell r="BK87" t="str">
            <v>NA</v>
          </cell>
          <cell r="BL87" t="str">
            <v>NA</v>
          </cell>
          <cell r="BM87" t="str">
            <v>NA</v>
          </cell>
          <cell r="BN87" t="str">
            <v>NA</v>
          </cell>
          <cell r="BP87" t="str">
            <v>NA</v>
          </cell>
          <cell r="BQ87" t="str">
            <v>NA</v>
          </cell>
          <cell r="BR87" t="str">
            <v>NA</v>
          </cell>
          <cell r="BS87" t="str">
            <v>NA</v>
          </cell>
          <cell r="BU87" t="str">
            <v>NA</v>
          </cell>
          <cell r="BV87" t="str">
            <v>NA</v>
          </cell>
          <cell r="BW87" t="str">
            <v>NA</v>
          </cell>
          <cell r="BX87" t="str">
            <v>NA</v>
          </cell>
          <cell r="BZ87" t="str">
            <v>NA</v>
          </cell>
          <cell r="CA87" t="str">
            <v>NA</v>
          </cell>
          <cell r="CB87" t="str">
            <v>NA</v>
          </cell>
          <cell r="CC87" t="str">
            <v>NA</v>
          </cell>
          <cell r="CE87" t="str">
            <v>NA</v>
          </cell>
          <cell r="CF87" t="str">
            <v>NA</v>
          </cell>
          <cell r="CG87" t="str">
            <v>NA</v>
          </cell>
          <cell r="CH87" t="str">
            <v>NA</v>
          </cell>
          <cell r="CK87" t="str">
            <v>NA</v>
          </cell>
          <cell r="CL87" t="str">
            <v>NA</v>
          </cell>
          <cell r="CM87" t="str">
            <v>NA</v>
          </cell>
          <cell r="CN87" t="str">
            <v>NA</v>
          </cell>
        </row>
        <row r="88">
          <cell r="B88" t="e">
            <v>#N/A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e">
            <v>#VALUE!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C88" t="str">
            <v>NA</v>
          </cell>
          <cell r="AD88" t="str">
            <v>NA</v>
          </cell>
          <cell r="AE88" t="str">
            <v>NA</v>
          </cell>
          <cell r="AF88" t="str">
            <v>NA</v>
          </cell>
          <cell r="AH88" t="str">
            <v>NA</v>
          </cell>
          <cell r="AI88" t="str">
            <v>NA</v>
          </cell>
          <cell r="AJ88" t="str">
            <v>NA</v>
          </cell>
          <cell r="AK88" t="str">
            <v>NA</v>
          </cell>
          <cell r="AM88" t="str">
            <v>NA</v>
          </cell>
          <cell r="AN88" t="str">
            <v>NA</v>
          </cell>
          <cell r="AO88" t="str">
            <v>NA</v>
          </cell>
          <cell r="AP88" t="str">
            <v>NA</v>
          </cell>
          <cell r="AR88" t="str">
            <v>NA</v>
          </cell>
          <cell r="AS88" t="str">
            <v>NA</v>
          </cell>
          <cell r="AT88" t="str">
            <v>NA</v>
          </cell>
          <cell r="AU88" t="str">
            <v>NA</v>
          </cell>
          <cell r="AZ88" t="str">
            <v>NA</v>
          </cell>
          <cell r="BA88" t="str">
            <v>NA</v>
          </cell>
          <cell r="BB88" t="str">
            <v>NA</v>
          </cell>
          <cell r="BC88" t="str">
            <v>NA</v>
          </cell>
          <cell r="BF88" t="str">
            <v>NA</v>
          </cell>
          <cell r="BG88" t="str">
            <v>NA</v>
          </cell>
          <cell r="BH88" t="str">
            <v>NA</v>
          </cell>
          <cell r="BI88" t="str">
            <v>NA</v>
          </cell>
          <cell r="BK88" t="str">
            <v>NA</v>
          </cell>
          <cell r="BL88" t="str">
            <v>NA</v>
          </cell>
          <cell r="BM88" t="str">
            <v>NA</v>
          </cell>
          <cell r="BN88" t="str">
            <v>NA</v>
          </cell>
          <cell r="BP88" t="str">
            <v>NA</v>
          </cell>
          <cell r="BQ88" t="str">
            <v>NA</v>
          </cell>
          <cell r="BR88" t="str">
            <v>NA</v>
          </cell>
          <cell r="BS88" t="str">
            <v>NA</v>
          </cell>
          <cell r="BU88" t="str">
            <v>NA</v>
          </cell>
          <cell r="BV88" t="str">
            <v>NA</v>
          </cell>
          <cell r="BW88" t="str">
            <v>NA</v>
          </cell>
          <cell r="BX88" t="str">
            <v>NA</v>
          </cell>
          <cell r="BZ88" t="str">
            <v>NA</v>
          </cell>
          <cell r="CA88" t="str">
            <v>NA</v>
          </cell>
          <cell r="CB88" t="str">
            <v>NA</v>
          </cell>
          <cell r="CC88" t="str">
            <v>NA</v>
          </cell>
          <cell r="CE88" t="str">
            <v>NA</v>
          </cell>
          <cell r="CF88" t="str">
            <v>NA</v>
          </cell>
          <cell r="CG88" t="str">
            <v>NA</v>
          </cell>
          <cell r="CH88" t="str">
            <v>NA</v>
          </cell>
          <cell r="CK88" t="str">
            <v>NA</v>
          </cell>
          <cell r="CL88" t="str">
            <v>NA</v>
          </cell>
          <cell r="CM88" t="str">
            <v>NA</v>
          </cell>
          <cell r="CN88" t="str">
            <v>NA</v>
          </cell>
        </row>
        <row r="89">
          <cell r="B89" t="e">
            <v>#N/A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e">
            <v>#VALUE!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C89" t="str">
            <v>NA</v>
          </cell>
          <cell r="AD89" t="str">
            <v>NA</v>
          </cell>
          <cell r="AE89" t="str">
            <v>NA</v>
          </cell>
          <cell r="AF89" t="str">
            <v>NA</v>
          </cell>
          <cell r="AH89" t="str">
            <v>NA</v>
          </cell>
          <cell r="AI89" t="str">
            <v>NA</v>
          </cell>
          <cell r="AJ89" t="str">
            <v>NA</v>
          </cell>
          <cell r="AK89" t="str">
            <v>NA</v>
          </cell>
          <cell r="AM89" t="str">
            <v>NA</v>
          </cell>
          <cell r="AN89" t="str">
            <v>NA</v>
          </cell>
          <cell r="AO89" t="str">
            <v>NA</v>
          </cell>
          <cell r="AP89" t="str">
            <v>NA</v>
          </cell>
          <cell r="AR89" t="str">
            <v>NA</v>
          </cell>
          <cell r="AS89" t="str">
            <v>NA</v>
          </cell>
          <cell r="AT89" t="str">
            <v>NA</v>
          </cell>
          <cell r="AU89" t="str">
            <v>NA</v>
          </cell>
          <cell r="AZ89" t="str">
            <v>NA</v>
          </cell>
          <cell r="BA89" t="str">
            <v>NA</v>
          </cell>
          <cell r="BB89" t="str">
            <v>NA</v>
          </cell>
          <cell r="BC89" t="str">
            <v>NA</v>
          </cell>
          <cell r="BF89" t="str">
            <v>NA</v>
          </cell>
          <cell r="BG89" t="str">
            <v>NA</v>
          </cell>
          <cell r="BH89" t="str">
            <v>NA</v>
          </cell>
          <cell r="BI89" t="str">
            <v>NA</v>
          </cell>
          <cell r="BK89" t="str">
            <v>NA</v>
          </cell>
          <cell r="BL89" t="str">
            <v>NA</v>
          </cell>
          <cell r="BM89" t="str">
            <v>NA</v>
          </cell>
          <cell r="BN89" t="str">
            <v>NA</v>
          </cell>
          <cell r="BP89" t="str">
            <v>NA</v>
          </cell>
          <cell r="BQ89" t="str">
            <v>NA</v>
          </cell>
          <cell r="BR89" t="str">
            <v>NA</v>
          </cell>
          <cell r="BS89" t="str">
            <v>NA</v>
          </cell>
          <cell r="BU89" t="str">
            <v>NA</v>
          </cell>
          <cell r="BV89" t="str">
            <v>NA</v>
          </cell>
          <cell r="BW89" t="str">
            <v>NA</v>
          </cell>
          <cell r="BX89" t="str">
            <v>NA</v>
          </cell>
          <cell r="BZ89" t="str">
            <v>NA</v>
          </cell>
          <cell r="CA89" t="str">
            <v>NA</v>
          </cell>
          <cell r="CB89" t="str">
            <v>NA</v>
          </cell>
          <cell r="CC89" t="str">
            <v>NA</v>
          </cell>
          <cell r="CE89" t="str">
            <v>NA</v>
          </cell>
          <cell r="CF89" t="str">
            <v>NA</v>
          </cell>
          <cell r="CG89" t="str">
            <v>NA</v>
          </cell>
          <cell r="CH89" t="str">
            <v>NA</v>
          </cell>
          <cell r="CK89" t="str">
            <v>NA</v>
          </cell>
          <cell r="CL89" t="str">
            <v>NA</v>
          </cell>
          <cell r="CM89" t="str">
            <v>NA</v>
          </cell>
          <cell r="CN89" t="str">
            <v>NA</v>
          </cell>
        </row>
        <row r="90">
          <cell r="B90" t="e">
            <v>#N/A</v>
          </cell>
          <cell r="D90" t="str">
            <v>NA</v>
          </cell>
          <cell r="E90" t="str">
            <v>NA</v>
          </cell>
          <cell r="F90" t="str">
            <v>NA</v>
          </cell>
          <cell r="G90" t="str">
            <v>NA</v>
          </cell>
          <cell r="H90" t="e">
            <v>#VALUE!</v>
          </cell>
          <cell r="I90" t="str">
            <v>NA</v>
          </cell>
          <cell r="J90" t="str">
            <v>NA</v>
          </cell>
          <cell r="K90" t="str">
            <v>NA</v>
          </cell>
          <cell r="L90" t="str">
            <v>NA</v>
          </cell>
          <cell r="N90" t="str">
            <v>NA</v>
          </cell>
          <cell r="O90" t="str">
            <v>NA</v>
          </cell>
          <cell r="P90" t="str">
            <v>NA</v>
          </cell>
          <cell r="Q90" t="str">
            <v>NA</v>
          </cell>
          <cell r="S90" t="str">
            <v>NA</v>
          </cell>
          <cell r="T90" t="str">
            <v>NA</v>
          </cell>
          <cell r="U90" t="str">
            <v>NA</v>
          </cell>
          <cell r="V90" t="str">
            <v>NA</v>
          </cell>
          <cell r="X90" t="str">
            <v>NA</v>
          </cell>
          <cell r="Y90" t="str">
            <v>NA</v>
          </cell>
          <cell r="Z90" t="str">
            <v>NA</v>
          </cell>
          <cell r="AA90" t="str">
            <v>NA</v>
          </cell>
          <cell r="AC90" t="str">
            <v>NA</v>
          </cell>
          <cell r="AD90" t="str">
            <v>NA</v>
          </cell>
          <cell r="AE90" t="str">
            <v>NA</v>
          </cell>
          <cell r="AF90" t="str">
            <v>NA</v>
          </cell>
          <cell r="AH90" t="str">
            <v>NA</v>
          </cell>
          <cell r="AI90" t="str">
            <v>NA</v>
          </cell>
          <cell r="AJ90" t="str">
            <v>NA</v>
          </cell>
          <cell r="AK90" t="str">
            <v>NA</v>
          </cell>
          <cell r="AM90" t="str">
            <v>NA</v>
          </cell>
          <cell r="AN90" t="str">
            <v>NA</v>
          </cell>
          <cell r="AO90" t="str">
            <v>NA</v>
          </cell>
          <cell r="AP90" t="str">
            <v>NA</v>
          </cell>
          <cell r="AR90" t="str">
            <v>NA</v>
          </cell>
          <cell r="AS90" t="str">
            <v>NA</v>
          </cell>
          <cell r="AT90" t="str">
            <v>NA</v>
          </cell>
          <cell r="AU90" t="str">
            <v>NA</v>
          </cell>
          <cell r="AZ90" t="str">
            <v>NA</v>
          </cell>
          <cell r="BA90" t="str">
            <v>NA</v>
          </cell>
          <cell r="BB90" t="str">
            <v>NA</v>
          </cell>
          <cell r="BC90" t="str">
            <v>NA</v>
          </cell>
          <cell r="BF90" t="str">
            <v>NA</v>
          </cell>
          <cell r="BG90" t="str">
            <v>NA</v>
          </cell>
          <cell r="BH90" t="str">
            <v>NA</v>
          </cell>
          <cell r="BI90" t="str">
            <v>NA</v>
          </cell>
          <cell r="BK90" t="str">
            <v>NA</v>
          </cell>
          <cell r="BL90" t="str">
            <v>NA</v>
          </cell>
          <cell r="BM90" t="str">
            <v>NA</v>
          </cell>
          <cell r="BN90" t="str">
            <v>NA</v>
          </cell>
          <cell r="BP90" t="str">
            <v>NA</v>
          </cell>
          <cell r="BQ90" t="str">
            <v>NA</v>
          </cell>
          <cell r="BR90" t="str">
            <v>NA</v>
          </cell>
          <cell r="BS90" t="str">
            <v>NA</v>
          </cell>
          <cell r="BU90" t="str">
            <v>NA</v>
          </cell>
          <cell r="BV90" t="str">
            <v>NA</v>
          </cell>
          <cell r="BW90" t="str">
            <v>NA</v>
          </cell>
          <cell r="BX90" t="str">
            <v>NA</v>
          </cell>
          <cell r="BZ90" t="str">
            <v>NA</v>
          </cell>
          <cell r="CA90" t="str">
            <v>NA</v>
          </cell>
          <cell r="CB90" t="str">
            <v>NA</v>
          </cell>
          <cell r="CC90" t="str">
            <v>NA</v>
          </cell>
          <cell r="CE90" t="str">
            <v>NA</v>
          </cell>
          <cell r="CF90" t="str">
            <v>NA</v>
          </cell>
          <cell r="CG90" t="str">
            <v>NA</v>
          </cell>
          <cell r="CH90" t="str">
            <v>NA</v>
          </cell>
          <cell r="CK90" t="str">
            <v>NA</v>
          </cell>
          <cell r="CL90" t="str">
            <v>NA</v>
          </cell>
          <cell r="CM90" t="str">
            <v>NA</v>
          </cell>
          <cell r="CN90" t="str">
            <v>NA</v>
          </cell>
        </row>
        <row r="91">
          <cell r="B91" t="e">
            <v>#N/A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e">
            <v>#VALUE!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C91" t="str">
            <v>NA</v>
          </cell>
          <cell r="AD91" t="str">
            <v>NA</v>
          </cell>
          <cell r="AE91" t="str">
            <v>NA</v>
          </cell>
          <cell r="AF91" t="str">
            <v>NA</v>
          </cell>
          <cell r="AH91" t="str">
            <v>NA</v>
          </cell>
          <cell r="AI91" t="str">
            <v>NA</v>
          </cell>
          <cell r="AJ91" t="str">
            <v>NA</v>
          </cell>
          <cell r="AK91" t="str">
            <v>NA</v>
          </cell>
          <cell r="AM91" t="str">
            <v>NA</v>
          </cell>
          <cell r="AN91" t="str">
            <v>NA</v>
          </cell>
          <cell r="AO91" t="str">
            <v>NA</v>
          </cell>
          <cell r="AP91" t="str">
            <v>NA</v>
          </cell>
          <cell r="AR91" t="str">
            <v>NA</v>
          </cell>
          <cell r="AS91" t="str">
            <v>NA</v>
          </cell>
          <cell r="AT91" t="str">
            <v>NA</v>
          </cell>
          <cell r="AU91" t="str">
            <v>NA</v>
          </cell>
          <cell r="AZ91" t="str">
            <v>NA</v>
          </cell>
          <cell r="BA91" t="str">
            <v>NA</v>
          </cell>
          <cell r="BB91" t="str">
            <v>NA</v>
          </cell>
          <cell r="BC91" t="str">
            <v>NA</v>
          </cell>
          <cell r="BF91" t="str">
            <v>NA</v>
          </cell>
          <cell r="BG91" t="str">
            <v>NA</v>
          </cell>
          <cell r="BH91" t="str">
            <v>NA</v>
          </cell>
          <cell r="BI91" t="str">
            <v>NA</v>
          </cell>
          <cell r="BK91" t="str">
            <v>NA</v>
          </cell>
          <cell r="BL91" t="str">
            <v>NA</v>
          </cell>
          <cell r="BM91" t="str">
            <v>NA</v>
          </cell>
          <cell r="BN91" t="str">
            <v>NA</v>
          </cell>
          <cell r="BP91" t="str">
            <v>NA</v>
          </cell>
          <cell r="BQ91" t="str">
            <v>NA</v>
          </cell>
          <cell r="BR91" t="str">
            <v>NA</v>
          </cell>
          <cell r="BS91" t="str">
            <v>NA</v>
          </cell>
          <cell r="BU91" t="str">
            <v>NA</v>
          </cell>
          <cell r="BV91" t="str">
            <v>NA</v>
          </cell>
          <cell r="BW91" t="str">
            <v>NA</v>
          </cell>
          <cell r="BX91" t="str">
            <v>NA</v>
          </cell>
          <cell r="BZ91" t="str">
            <v>NA</v>
          </cell>
          <cell r="CA91" t="str">
            <v>NA</v>
          </cell>
          <cell r="CB91" t="str">
            <v>NA</v>
          </cell>
          <cell r="CC91" t="str">
            <v>NA</v>
          </cell>
          <cell r="CE91" t="str">
            <v>NA</v>
          </cell>
          <cell r="CF91" t="str">
            <v>NA</v>
          </cell>
          <cell r="CG91" t="str">
            <v>NA</v>
          </cell>
          <cell r="CH91" t="str">
            <v>NA</v>
          </cell>
          <cell r="CK91" t="str">
            <v>NA</v>
          </cell>
          <cell r="CL91" t="str">
            <v>NA</v>
          </cell>
          <cell r="CM91" t="str">
            <v>NA</v>
          </cell>
          <cell r="CN91" t="str">
            <v>NA</v>
          </cell>
        </row>
        <row r="92">
          <cell r="B92" t="e">
            <v>#N/A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e">
            <v>#VALUE!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S92" t="str">
            <v>NA</v>
          </cell>
          <cell r="T92" t="str">
            <v>NA</v>
          </cell>
          <cell r="U92" t="str">
            <v>NA</v>
          </cell>
          <cell r="V92" t="str">
            <v>NA</v>
          </cell>
          <cell r="X92" t="str">
            <v>NA</v>
          </cell>
          <cell r="Y92" t="str">
            <v>NA</v>
          </cell>
          <cell r="Z92" t="str">
            <v>NA</v>
          </cell>
          <cell r="AA92" t="str">
            <v>NA</v>
          </cell>
          <cell r="AC92" t="str">
            <v>NA</v>
          </cell>
          <cell r="AD92" t="str">
            <v>NA</v>
          </cell>
          <cell r="AE92" t="str">
            <v>NA</v>
          </cell>
          <cell r="AF92" t="str">
            <v>NA</v>
          </cell>
          <cell r="AH92" t="str">
            <v>NA</v>
          </cell>
          <cell r="AI92" t="str">
            <v>NA</v>
          </cell>
          <cell r="AJ92" t="str">
            <v>NA</v>
          </cell>
          <cell r="AK92" t="str">
            <v>NA</v>
          </cell>
          <cell r="AM92" t="str">
            <v>NA</v>
          </cell>
          <cell r="AN92" t="str">
            <v>NA</v>
          </cell>
          <cell r="AO92" t="str">
            <v>NA</v>
          </cell>
          <cell r="AP92" t="str">
            <v>NA</v>
          </cell>
          <cell r="AR92" t="str">
            <v>NA</v>
          </cell>
          <cell r="AS92" t="str">
            <v>NA</v>
          </cell>
          <cell r="AT92" t="str">
            <v>NA</v>
          </cell>
          <cell r="AU92" t="str">
            <v>NA</v>
          </cell>
          <cell r="AZ92" t="str">
            <v>NA</v>
          </cell>
          <cell r="BA92" t="str">
            <v>NA</v>
          </cell>
          <cell r="BB92" t="str">
            <v>NA</v>
          </cell>
          <cell r="BC92" t="str">
            <v>NA</v>
          </cell>
          <cell r="BF92" t="str">
            <v>NA</v>
          </cell>
          <cell r="BG92" t="str">
            <v>NA</v>
          </cell>
          <cell r="BH92" t="str">
            <v>NA</v>
          </cell>
          <cell r="BI92" t="str">
            <v>NA</v>
          </cell>
          <cell r="BK92" t="str">
            <v>NA</v>
          </cell>
          <cell r="BL92" t="str">
            <v>NA</v>
          </cell>
          <cell r="BM92" t="str">
            <v>NA</v>
          </cell>
          <cell r="BN92" t="str">
            <v>NA</v>
          </cell>
          <cell r="BP92" t="str">
            <v>NA</v>
          </cell>
          <cell r="BQ92" t="str">
            <v>NA</v>
          </cell>
          <cell r="BR92" t="str">
            <v>NA</v>
          </cell>
          <cell r="BS92" t="str">
            <v>NA</v>
          </cell>
          <cell r="BU92" t="str">
            <v>NA</v>
          </cell>
          <cell r="BV92" t="str">
            <v>NA</v>
          </cell>
          <cell r="BW92" t="str">
            <v>NA</v>
          </cell>
          <cell r="BX92" t="str">
            <v>NA</v>
          </cell>
          <cell r="BZ92" t="str">
            <v>NA</v>
          </cell>
          <cell r="CA92" t="str">
            <v>NA</v>
          </cell>
          <cell r="CB92" t="str">
            <v>NA</v>
          </cell>
          <cell r="CC92" t="str">
            <v>NA</v>
          </cell>
          <cell r="CE92" t="str">
            <v>NA</v>
          </cell>
          <cell r="CF92" t="str">
            <v>NA</v>
          </cell>
          <cell r="CG92" t="str">
            <v>NA</v>
          </cell>
          <cell r="CH92" t="str">
            <v>NA</v>
          </cell>
          <cell r="CK92" t="str">
            <v>NA</v>
          </cell>
          <cell r="CL92" t="str">
            <v>NA</v>
          </cell>
          <cell r="CM92" t="str">
            <v>NA</v>
          </cell>
          <cell r="CN92" t="str">
            <v>NA</v>
          </cell>
        </row>
        <row r="93">
          <cell r="B93" t="e">
            <v>#N/A</v>
          </cell>
          <cell r="D93" t="str">
            <v>NA</v>
          </cell>
          <cell r="E93" t="str">
            <v>NA</v>
          </cell>
          <cell r="F93" t="str">
            <v>NA</v>
          </cell>
          <cell r="G93" t="str">
            <v>NA</v>
          </cell>
          <cell r="H93" t="e">
            <v>#VALUE!</v>
          </cell>
          <cell r="I93" t="str">
            <v>NA</v>
          </cell>
          <cell r="J93" t="str">
            <v>NA</v>
          </cell>
          <cell r="K93" t="str">
            <v>NA</v>
          </cell>
          <cell r="L93" t="str">
            <v>NA</v>
          </cell>
          <cell r="N93" t="str">
            <v>NA</v>
          </cell>
          <cell r="O93" t="str">
            <v>NA</v>
          </cell>
          <cell r="P93" t="str">
            <v>NA</v>
          </cell>
          <cell r="Q93" t="str">
            <v>NA</v>
          </cell>
          <cell r="S93" t="str">
            <v>NA</v>
          </cell>
          <cell r="T93" t="str">
            <v>NA</v>
          </cell>
          <cell r="U93" t="str">
            <v>NA</v>
          </cell>
          <cell r="V93" t="str">
            <v>NA</v>
          </cell>
          <cell r="X93" t="str">
            <v>NA</v>
          </cell>
          <cell r="Y93" t="str">
            <v>NA</v>
          </cell>
          <cell r="Z93" t="str">
            <v>NA</v>
          </cell>
          <cell r="AA93" t="str">
            <v>NA</v>
          </cell>
          <cell r="AC93" t="str">
            <v>NA</v>
          </cell>
          <cell r="AD93" t="str">
            <v>NA</v>
          </cell>
          <cell r="AE93" t="str">
            <v>NA</v>
          </cell>
          <cell r="AF93" t="str">
            <v>NA</v>
          </cell>
          <cell r="AH93" t="str">
            <v>NA</v>
          </cell>
          <cell r="AI93" t="str">
            <v>NA</v>
          </cell>
          <cell r="AJ93" t="str">
            <v>NA</v>
          </cell>
          <cell r="AK93" t="str">
            <v>NA</v>
          </cell>
          <cell r="AM93" t="str">
            <v>NA</v>
          </cell>
          <cell r="AN93" t="str">
            <v>NA</v>
          </cell>
          <cell r="AO93" t="str">
            <v>NA</v>
          </cell>
          <cell r="AP93" t="str">
            <v>NA</v>
          </cell>
          <cell r="AR93" t="str">
            <v>NA</v>
          </cell>
          <cell r="AS93" t="str">
            <v>NA</v>
          </cell>
          <cell r="AT93" t="str">
            <v>NA</v>
          </cell>
          <cell r="AU93" t="str">
            <v>NA</v>
          </cell>
          <cell r="AZ93" t="str">
            <v>NA</v>
          </cell>
          <cell r="BA93" t="str">
            <v>NA</v>
          </cell>
          <cell r="BB93" t="str">
            <v>NA</v>
          </cell>
          <cell r="BC93" t="str">
            <v>NA</v>
          </cell>
          <cell r="BF93" t="str">
            <v>NA</v>
          </cell>
          <cell r="BG93" t="str">
            <v>NA</v>
          </cell>
          <cell r="BH93" t="str">
            <v>NA</v>
          </cell>
          <cell r="BI93" t="str">
            <v>NA</v>
          </cell>
          <cell r="BK93" t="str">
            <v>NA</v>
          </cell>
          <cell r="BL93" t="str">
            <v>NA</v>
          </cell>
          <cell r="BM93" t="str">
            <v>NA</v>
          </cell>
          <cell r="BN93" t="str">
            <v>NA</v>
          </cell>
          <cell r="BP93" t="str">
            <v>NA</v>
          </cell>
          <cell r="BQ93" t="str">
            <v>NA</v>
          </cell>
          <cell r="BR93" t="str">
            <v>NA</v>
          </cell>
          <cell r="BS93" t="str">
            <v>NA</v>
          </cell>
          <cell r="BU93" t="str">
            <v>NA</v>
          </cell>
          <cell r="BV93" t="str">
            <v>NA</v>
          </cell>
          <cell r="BW93" t="str">
            <v>NA</v>
          </cell>
          <cell r="BX93" t="str">
            <v>NA</v>
          </cell>
          <cell r="BZ93" t="str">
            <v>NA</v>
          </cell>
          <cell r="CA93" t="str">
            <v>NA</v>
          </cell>
          <cell r="CB93" t="str">
            <v>NA</v>
          </cell>
          <cell r="CC93" t="str">
            <v>NA</v>
          </cell>
          <cell r="CE93" t="str">
            <v>NA</v>
          </cell>
          <cell r="CF93" t="str">
            <v>NA</v>
          </cell>
          <cell r="CG93" t="str">
            <v>NA</v>
          </cell>
          <cell r="CH93" t="str">
            <v>NA</v>
          </cell>
          <cell r="CK93" t="str">
            <v>NA</v>
          </cell>
          <cell r="CL93" t="str">
            <v>NA</v>
          </cell>
          <cell r="CM93" t="str">
            <v>NA</v>
          </cell>
          <cell r="CN93" t="str">
            <v>NA</v>
          </cell>
        </row>
        <row r="95">
          <cell r="B95" t="str">
            <v>Mean:</v>
          </cell>
          <cell r="AZ95" t="str">
            <v>NA</v>
          </cell>
          <cell r="BA95" t="str">
            <v>NA</v>
          </cell>
          <cell r="BB95" t="str">
            <v>NA</v>
          </cell>
          <cell r="BC95" t="str">
            <v>NA</v>
          </cell>
          <cell r="BF95" t="str">
            <v>NA</v>
          </cell>
          <cell r="BG95" t="str">
            <v>NA</v>
          </cell>
          <cell r="BH95" t="str">
            <v>NA</v>
          </cell>
          <cell r="BI95" t="str">
            <v>NA</v>
          </cell>
          <cell r="BK95" t="str">
            <v>NA</v>
          </cell>
          <cell r="BL95" t="str">
            <v>NA</v>
          </cell>
          <cell r="BM95" t="str">
            <v>NA</v>
          </cell>
          <cell r="BN95" t="str">
            <v>NA</v>
          </cell>
          <cell r="BP95" t="str">
            <v>NA</v>
          </cell>
          <cell r="BQ95" t="str">
            <v>NA</v>
          </cell>
          <cell r="BR95" t="str">
            <v>NA</v>
          </cell>
          <cell r="BS95" t="str">
            <v>NA</v>
          </cell>
          <cell r="BU95" t="str">
            <v>NA</v>
          </cell>
          <cell r="BV95" t="str">
            <v>NA</v>
          </cell>
          <cell r="BW95" t="str">
            <v>NA</v>
          </cell>
          <cell r="BX95" t="str">
            <v>NA</v>
          </cell>
          <cell r="BZ95" t="str">
            <v>NA</v>
          </cell>
          <cell r="CA95" t="str">
            <v>NA</v>
          </cell>
          <cell r="CB95" t="str">
            <v>NA</v>
          </cell>
          <cell r="CC95" t="str">
            <v>NA</v>
          </cell>
          <cell r="CE95" t="str">
            <v>NA</v>
          </cell>
          <cell r="CF95" t="str">
            <v>NA</v>
          </cell>
          <cell r="CG95" t="str">
            <v>NA</v>
          </cell>
          <cell r="CH95" t="str">
            <v>NA</v>
          </cell>
          <cell r="CK95" t="str">
            <v>NA</v>
          </cell>
          <cell r="CL95" t="str">
            <v>NA</v>
          </cell>
          <cell r="CM95" t="str">
            <v>NA</v>
          </cell>
          <cell r="CN95" t="str">
            <v>NA</v>
          </cell>
        </row>
        <row r="96">
          <cell r="B96" t="str">
            <v>Median:</v>
          </cell>
          <cell r="AZ96" t="str">
            <v>NA</v>
          </cell>
          <cell r="BA96" t="str">
            <v>NA</v>
          </cell>
          <cell r="BB96" t="str">
            <v>NA</v>
          </cell>
          <cell r="BC96" t="str">
            <v>NA</v>
          </cell>
          <cell r="BF96" t="str">
            <v>NA</v>
          </cell>
          <cell r="BG96" t="str">
            <v>NA</v>
          </cell>
          <cell r="BH96" t="str">
            <v>NA</v>
          </cell>
          <cell r="BI96" t="str">
            <v>NA</v>
          </cell>
          <cell r="BK96" t="str">
            <v>NA</v>
          </cell>
          <cell r="BL96" t="str">
            <v>NA</v>
          </cell>
          <cell r="BM96" t="str">
            <v>NA</v>
          </cell>
          <cell r="BN96" t="str">
            <v>NA</v>
          </cell>
          <cell r="BP96" t="str">
            <v>NA</v>
          </cell>
          <cell r="BQ96" t="str">
            <v>NA</v>
          </cell>
          <cell r="BR96" t="str">
            <v>NA</v>
          </cell>
          <cell r="BS96" t="str">
            <v>NA</v>
          </cell>
          <cell r="BU96" t="str">
            <v>NA</v>
          </cell>
          <cell r="BV96" t="str">
            <v>NA</v>
          </cell>
          <cell r="BW96" t="str">
            <v>NA</v>
          </cell>
          <cell r="BX96" t="str">
            <v>NA</v>
          </cell>
          <cell r="BZ96" t="str">
            <v>NA</v>
          </cell>
          <cell r="CA96" t="str">
            <v>NA</v>
          </cell>
          <cell r="CB96" t="str">
            <v>NA</v>
          </cell>
          <cell r="CC96" t="str">
            <v>NA</v>
          </cell>
          <cell r="CE96" t="str">
            <v>NA</v>
          </cell>
          <cell r="CF96" t="str">
            <v>NA</v>
          </cell>
          <cell r="CG96" t="str">
            <v>NA</v>
          </cell>
          <cell r="CH96" t="str">
            <v>NA</v>
          </cell>
          <cell r="CK96" t="str">
            <v>NA</v>
          </cell>
          <cell r="CL96" t="str">
            <v>NA</v>
          </cell>
          <cell r="CM96" t="str">
            <v>NA</v>
          </cell>
          <cell r="CN96" t="str">
            <v>NA</v>
          </cell>
        </row>
        <row r="97">
          <cell r="B97" t="str">
            <v>Network Security</v>
          </cell>
        </row>
        <row r="98">
          <cell r="B98" t="e">
            <v>#N/A</v>
          </cell>
          <cell r="D98" t="str">
            <v>NA</v>
          </cell>
          <cell r="E98" t="str">
            <v>NA</v>
          </cell>
          <cell r="F98" t="str">
            <v>NA</v>
          </cell>
          <cell r="G98" t="str">
            <v>NA</v>
          </cell>
          <cell r="H98" t="e">
            <v>#VALUE!</v>
          </cell>
          <cell r="I98" t="str">
            <v>NA</v>
          </cell>
          <cell r="J98" t="str">
            <v>NA</v>
          </cell>
          <cell r="K98" t="str">
            <v>NA</v>
          </cell>
          <cell r="L98" t="str">
            <v>NA</v>
          </cell>
          <cell r="N98" t="str">
            <v>NA</v>
          </cell>
          <cell r="O98" t="str">
            <v>NA</v>
          </cell>
          <cell r="P98" t="str">
            <v>NA</v>
          </cell>
          <cell r="Q98" t="str">
            <v>NA</v>
          </cell>
          <cell r="S98" t="str">
            <v>NA</v>
          </cell>
          <cell r="T98" t="str">
            <v>NA</v>
          </cell>
          <cell r="U98" t="str">
            <v>NA</v>
          </cell>
          <cell r="V98" t="str">
            <v>NA</v>
          </cell>
          <cell r="X98" t="str">
            <v>NA</v>
          </cell>
          <cell r="Y98" t="str">
            <v>NA</v>
          </cell>
          <cell r="Z98" t="str">
            <v>NA</v>
          </cell>
          <cell r="AA98" t="str">
            <v>NA</v>
          </cell>
          <cell r="AC98" t="str">
            <v>NA</v>
          </cell>
          <cell r="AD98" t="str">
            <v>NA</v>
          </cell>
          <cell r="AE98" t="str">
            <v>NA</v>
          </cell>
          <cell r="AF98" t="str">
            <v>NA</v>
          </cell>
          <cell r="AH98" t="str">
            <v>NA</v>
          </cell>
          <cell r="AI98" t="str">
            <v>NA</v>
          </cell>
          <cell r="AJ98" t="str">
            <v>NA</v>
          </cell>
          <cell r="AK98" t="str">
            <v>NA</v>
          </cell>
          <cell r="AM98" t="str">
            <v>NA</v>
          </cell>
          <cell r="AN98" t="str">
            <v>NA</v>
          </cell>
          <cell r="AO98" t="str">
            <v>NA</v>
          </cell>
          <cell r="AP98" t="str">
            <v>NA</v>
          </cell>
          <cell r="AR98" t="str">
            <v>NA</v>
          </cell>
          <cell r="AS98" t="str">
            <v>NA</v>
          </cell>
          <cell r="AT98" t="str">
            <v>NA</v>
          </cell>
          <cell r="AU98" t="str">
            <v>NA</v>
          </cell>
          <cell r="AZ98" t="str">
            <v>NA</v>
          </cell>
          <cell r="BA98" t="str">
            <v>NA</v>
          </cell>
          <cell r="BB98" t="str">
            <v>NA</v>
          </cell>
          <cell r="BC98" t="str">
            <v>NA</v>
          </cell>
          <cell r="BF98" t="str">
            <v>NA</v>
          </cell>
          <cell r="BG98" t="str">
            <v>NA</v>
          </cell>
          <cell r="BH98" t="str">
            <v>NA</v>
          </cell>
          <cell r="BI98" t="str">
            <v>NA</v>
          </cell>
          <cell r="BK98" t="str">
            <v>NA</v>
          </cell>
          <cell r="BL98" t="str">
            <v>NA</v>
          </cell>
          <cell r="BM98" t="str">
            <v>NA</v>
          </cell>
          <cell r="BN98" t="str">
            <v>NA</v>
          </cell>
          <cell r="BP98" t="str">
            <v>NA</v>
          </cell>
          <cell r="BQ98" t="str">
            <v>NA</v>
          </cell>
          <cell r="BR98" t="str">
            <v>NA</v>
          </cell>
          <cell r="BS98" t="str">
            <v>NA</v>
          </cell>
          <cell r="BU98" t="str">
            <v>NA</v>
          </cell>
          <cell r="BV98" t="str">
            <v>NA</v>
          </cell>
          <cell r="BW98" t="str">
            <v>NA</v>
          </cell>
          <cell r="BX98" t="str">
            <v>NA</v>
          </cell>
          <cell r="BZ98" t="str">
            <v>NA</v>
          </cell>
          <cell r="CA98" t="str">
            <v>NA</v>
          </cell>
          <cell r="CB98" t="str">
            <v>NA</v>
          </cell>
          <cell r="CC98" t="str">
            <v>NA</v>
          </cell>
          <cell r="CE98" t="str">
            <v>NA</v>
          </cell>
          <cell r="CF98" t="str">
            <v>NA</v>
          </cell>
          <cell r="CG98" t="str">
            <v>NA</v>
          </cell>
          <cell r="CH98" t="str">
            <v>NA</v>
          </cell>
          <cell r="CK98" t="str">
            <v>NA</v>
          </cell>
          <cell r="CL98" t="str">
            <v>NA</v>
          </cell>
          <cell r="CM98" t="str">
            <v>NA</v>
          </cell>
          <cell r="CN98" t="str">
            <v>NA</v>
          </cell>
        </row>
        <row r="99">
          <cell r="B99" t="e">
            <v>#N/A</v>
          </cell>
          <cell r="D99" t="str">
            <v>NA</v>
          </cell>
          <cell r="E99" t="str">
            <v>NA</v>
          </cell>
          <cell r="F99" t="str">
            <v>NA</v>
          </cell>
          <cell r="G99" t="str">
            <v>NA</v>
          </cell>
          <cell r="H99" t="e">
            <v>#VALUE!</v>
          </cell>
          <cell r="I99" t="str">
            <v>NA</v>
          </cell>
          <cell r="J99" t="str">
            <v>NA</v>
          </cell>
          <cell r="K99" t="str">
            <v>NA</v>
          </cell>
          <cell r="L99" t="str">
            <v>NA</v>
          </cell>
          <cell r="N99" t="str">
            <v>NA</v>
          </cell>
          <cell r="O99" t="str">
            <v>NA</v>
          </cell>
          <cell r="P99" t="str">
            <v>NA</v>
          </cell>
          <cell r="Q99" t="str">
            <v>NA</v>
          </cell>
          <cell r="S99" t="str">
            <v>NA</v>
          </cell>
          <cell r="T99" t="str">
            <v>NA</v>
          </cell>
          <cell r="U99" t="str">
            <v>NA</v>
          </cell>
          <cell r="V99" t="str">
            <v>NA</v>
          </cell>
          <cell r="X99" t="str">
            <v>NA</v>
          </cell>
          <cell r="Y99" t="str">
            <v>NA</v>
          </cell>
          <cell r="Z99" t="str">
            <v>NA</v>
          </cell>
          <cell r="AA99" t="str">
            <v>NA</v>
          </cell>
          <cell r="AC99" t="str">
            <v>NA</v>
          </cell>
          <cell r="AD99" t="str">
            <v>NA</v>
          </cell>
          <cell r="AE99" t="str">
            <v>NA</v>
          </cell>
          <cell r="AF99" t="str">
            <v>NA</v>
          </cell>
          <cell r="AH99" t="str">
            <v>NA</v>
          </cell>
          <cell r="AI99" t="str">
            <v>NA</v>
          </cell>
          <cell r="AJ99" t="str">
            <v>NA</v>
          </cell>
          <cell r="AK99" t="str">
            <v>NA</v>
          </cell>
          <cell r="AM99" t="str">
            <v>NA</v>
          </cell>
          <cell r="AN99" t="str">
            <v>NA</v>
          </cell>
          <cell r="AO99" t="str">
            <v>NA</v>
          </cell>
          <cell r="AP99" t="str">
            <v>NA</v>
          </cell>
          <cell r="AR99" t="str">
            <v>NA</v>
          </cell>
          <cell r="AS99" t="str">
            <v>NA</v>
          </cell>
          <cell r="AT99" t="str">
            <v>NA</v>
          </cell>
          <cell r="AU99" t="str">
            <v>NA</v>
          </cell>
          <cell r="AZ99" t="str">
            <v>NA</v>
          </cell>
          <cell r="BA99" t="str">
            <v>NA</v>
          </cell>
          <cell r="BB99" t="str">
            <v>NA</v>
          </cell>
          <cell r="BC99" t="str">
            <v>NA</v>
          </cell>
          <cell r="BF99" t="str">
            <v>NA</v>
          </cell>
          <cell r="BG99" t="str">
            <v>NA</v>
          </cell>
          <cell r="BH99" t="str">
            <v>NA</v>
          </cell>
          <cell r="BI99" t="str">
            <v>NA</v>
          </cell>
          <cell r="BK99" t="str">
            <v>NA</v>
          </cell>
          <cell r="BL99" t="str">
            <v>NA</v>
          </cell>
          <cell r="BM99" t="str">
            <v>NA</v>
          </cell>
          <cell r="BN99" t="str">
            <v>NA</v>
          </cell>
          <cell r="BP99" t="str">
            <v>NA</v>
          </cell>
          <cell r="BQ99" t="str">
            <v>NA</v>
          </cell>
          <cell r="BR99" t="str">
            <v>NA</v>
          </cell>
          <cell r="BS99" t="str">
            <v>NA</v>
          </cell>
          <cell r="BU99" t="str">
            <v>NA</v>
          </cell>
          <cell r="BV99" t="str">
            <v>NA</v>
          </cell>
          <cell r="BW99" t="str">
            <v>NA</v>
          </cell>
          <cell r="BX99" t="str">
            <v>NA</v>
          </cell>
          <cell r="BZ99" t="str">
            <v>NA</v>
          </cell>
          <cell r="CA99" t="str">
            <v>NA</v>
          </cell>
          <cell r="CB99" t="str">
            <v>NA</v>
          </cell>
          <cell r="CC99" t="str">
            <v>NA</v>
          </cell>
          <cell r="CE99" t="str">
            <v>NA</v>
          </cell>
          <cell r="CF99" t="str">
            <v>NA</v>
          </cell>
          <cell r="CG99" t="str">
            <v>NA</v>
          </cell>
          <cell r="CH99" t="str">
            <v>NA</v>
          </cell>
          <cell r="CK99" t="str">
            <v>NA</v>
          </cell>
          <cell r="CL99" t="str">
            <v>NA</v>
          </cell>
          <cell r="CM99" t="str">
            <v>NA</v>
          </cell>
          <cell r="CN99" t="str">
            <v>NA</v>
          </cell>
        </row>
        <row r="100">
          <cell r="B100" t="e">
            <v>#N/A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e">
            <v>#VALUE!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C100" t="str">
            <v>NA</v>
          </cell>
          <cell r="AD100" t="str">
            <v>NA</v>
          </cell>
          <cell r="AE100" t="str">
            <v>NA</v>
          </cell>
          <cell r="AF100" t="str">
            <v>NA</v>
          </cell>
          <cell r="AH100" t="str">
            <v>NA</v>
          </cell>
          <cell r="AI100" t="str">
            <v>NA</v>
          </cell>
          <cell r="AJ100" t="str">
            <v>NA</v>
          </cell>
          <cell r="AK100" t="str">
            <v>NA</v>
          </cell>
          <cell r="AM100" t="str">
            <v>NA</v>
          </cell>
          <cell r="AN100" t="str">
            <v>NA</v>
          </cell>
          <cell r="AO100" t="str">
            <v>NA</v>
          </cell>
          <cell r="AP100" t="str">
            <v>NA</v>
          </cell>
          <cell r="AR100" t="str">
            <v>NA</v>
          </cell>
          <cell r="AS100" t="str">
            <v>NA</v>
          </cell>
          <cell r="AT100" t="str">
            <v>NA</v>
          </cell>
          <cell r="AU100" t="str">
            <v>NA</v>
          </cell>
          <cell r="AZ100" t="str">
            <v>NA</v>
          </cell>
          <cell r="BA100" t="str">
            <v>NA</v>
          </cell>
          <cell r="BB100" t="str">
            <v>NA</v>
          </cell>
          <cell r="BC100" t="str">
            <v>NA</v>
          </cell>
          <cell r="BF100" t="str">
            <v>NA</v>
          </cell>
          <cell r="BG100" t="str">
            <v>NA</v>
          </cell>
          <cell r="BH100" t="str">
            <v>NA</v>
          </cell>
          <cell r="BI100" t="str">
            <v>NA</v>
          </cell>
          <cell r="BK100" t="str">
            <v>NA</v>
          </cell>
          <cell r="BL100" t="str">
            <v>NA</v>
          </cell>
          <cell r="BM100" t="str">
            <v>NA</v>
          </cell>
          <cell r="BN100" t="str">
            <v>NA</v>
          </cell>
          <cell r="BP100" t="str">
            <v>NA</v>
          </cell>
          <cell r="BQ100" t="str">
            <v>NA</v>
          </cell>
          <cell r="BR100" t="str">
            <v>NA</v>
          </cell>
          <cell r="BS100" t="str">
            <v>NA</v>
          </cell>
          <cell r="BU100" t="str">
            <v>NA</v>
          </cell>
          <cell r="BV100" t="str">
            <v>NA</v>
          </cell>
          <cell r="BW100" t="str">
            <v>NA</v>
          </cell>
          <cell r="BX100" t="str">
            <v>NA</v>
          </cell>
          <cell r="BZ100" t="str">
            <v>NA</v>
          </cell>
          <cell r="CA100" t="str">
            <v>NA</v>
          </cell>
          <cell r="CB100" t="str">
            <v>NA</v>
          </cell>
          <cell r="CC100" t="str">
            <v>NA</v>
          </cell>
          <cell r="CE100" t="str">
            <v>NA</v>
          </cell>
          <cell r="CF100" t="str">
            <v>NA</v>
          </cell>
          <cell r="CG100" t="str">
            <v>NA</v>
          </cell>
          <cell r="CH100" t="str">
            <v>NA</v>
          </cell>
          <cell r="CK100" t="str">
            <v>NA</v>
          </cell>
          <cell r="CL100" t="str">
            <v>NA</v>
          </cell>
          <cell r="CM100" t="str">
            <v>NA</v>
          </cell>
          <cell r="CN100" t="str">
            <v>NA</v>
          </cell>
        </row>
        <row r="101">
          <cell r="B101" t="e">
            <v>#N/A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e">
            <v>#VALUE!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C101" t="str">
            <v>NA</v>
          </cell>
          <cell r="AD101" t="str">
            <v>NA</v>
          </cell>
          <cell r="AE101" t="str">
            <v>NA</v>
          </cell>
          <cell r="AF101" t="str">
            <v>NA</v>
          </cell>
          <cell r="AH101" t="str">
            <v>NA</v>
          </cell>
          <cell r="AI101" t="str">
            <v>NA</v>
          </cell>
          <cell r="AJ101" t="str">
            <v>NA</v>
          </cell>
          <cell r="AK101" t="str">
            <v>NA</v>
          </cell>
          <cell r="AM101" t="str">
            <v>NA</v>
          </cell>
          <cell r="AN101" t="str">
            <v>NA</v>
          </cell>
          <cell r="AO101" t="str">
            <v>NA</v>
          </cell>
          <cell r="AP101" t="str">
            <v>NA</v>
          </cell>
          <cell r="AR101" t="str">
            <v>NA</v>
          </cell>
          <cell r="AS101" t="str">
            <v>NA</v>
          </cell>
          <cell r="AT101" t="str">
            <v>NA</v>
          </cell>
          <cell r="AU101" t="str">
            <v>NA</v>
          </cell>
          <cell r="AZ101" t="str">
            <v>NA</v>
          </cell>
          <cell r="BA101" t="str">
            <v>NA</v>
          </cell>
          <cell r="BB101" t="str">
            <v>NA</v>
          </cell>
          <cell r="BC101" t="str">
            <v>NA</v>
          </cell>
          <cell r="BF101" t="str">
            <v>NA</v>
          </cell>
          <cell r="BG101" t="str">
            <v>NA</v>
          </cell>
          <cell r="BH101" t="str">
            <v>NA</v>
          </cell>
          <cell r="BI101" t="str">
            <v>NA</v>
          </cell>
          <cell r="BK101" t="str">
            <v>NA</v>
          </cell>
          <cell r="BL101" t="str">
            <v>NA</v>
          </cell>
          <cell r="BM101" t="str">
            <v>NA</v>
          </cell>
          <cell r="BN101" t="str">
            <v>NA</v>
          </cell>
          <cell r="BP101" t="str">
            <v>NA</v>
          </cell>
          <cell r="BQ101" t="str">
            <v>NA</v>
          </cell>
          <cell r="BR101" t="str">
            <v>NA</v>
          </cell>
          <cell r="BS101" t="str">
            <v>NA</v>
          </cell>
          <cell r="BU101" t="str">
            <v>NA</v>
          </cell>
          <cell r="BV101" t="str">
            <v>NA</v>
          </cell>
          <cell r="BW101" t="str">
            <v>NA</v>
          </cell>
          <cell r="BX101" t="str">
            <v>NA</v>
          </cell>
          <cell r="BZ101" t="str">
            <v>NA</v>
          </cell>
          <cell r="CA101" t="str">
            <v>NA</v>
          </cell>
          <cell r="CB101" t="str">
            <v>NA</v>
          </cell>
          <cell r="CC101" t="str">
            <v>NA</v>
          </cell>
          <cell r="CE101" t="str">
            <v>NA</v>
          </cell>
          <cell r="CF101" t="str">
            <v>NA</v>
          </cell>
          <cell r="CG101" t="str">
            <v>NA</v>
          </cell>
          <cell r="CH101" t="str">
            <v>NA</v>
          </cell>
          <cell r="CK101" t="str">
            <v>NA</v>
          </cell>
          <cell r="CL101" t="str">
            <v>NA</v>
          </cell>
          <cell r="CM101" t="str">
            <v>NA</v>
          </cell>
          <cell r="CN101" t="str">
            <v>NA</v>
          </cell>
        </row>
        <row r="102">
          <cell r="B102" t="e">
            <v>#N/A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e">
            <v>#VALUE!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C102" t="str">
            <v>NA</v>
          </cell>
          <cell r="AD102" t="str">
            <v>NA</v>
          </cell>
          <cell r="AE102" t="str">
            <v>NA</v>
          </cell>
          <cell r="AF102" t="str">
            <v>NA</v>
          </cell>
          <cell r="AH102" t="str">
            <v>NA</v>
          </cell>
          <cell r="AI102" t="str">
            <v>NA</v>
          </cell>
          <cell r="AJ102" t="str">
            <v>NA</v>
          </cell>
          <cell r="AK102" t="str">
            <v>NA</v>
          </cell>
          <cell r="AM102" t="str">
            <v>NA</v>
          </cell>
          <cell r="AN102" t="str">
            <v>NA</v>
          </cell>
          <cell r="AO102" t="str">
            <v>NA</v>
          </cell>
          <cell r="AP102" t="str">
            <v>NA</v>
          </cell>
          <cell r="AR102" t="str">
            <v>NA</v>
          </cell>
          <cell r="AS102" t="str">
            <v>NA</v>
          </cell>
          <cell r="AT102" t="str">
            <v>NA</v>
          </cell>
          <cell r="AU102" t="str">
            <v>NA</v>
          </cell>
          <cell r="AZ102" t="str">
            <v>NA</v>
          </cell>
          <cell r="BA102" t="str">
            <v>NA</v>
          </cell>
          <cell r="BB102" t="str">
            <v>NA</v>
          </cell>
          <cell r="BC102" t="str">
            <v>NA</v>
          </cell>
          <cell r="BF102" t="str">
            <v>NA</v>
          </cell>
          <cell r="BG102" t="str">
            <v>NA</v>
          </cell>
          <cell r="BH102" t="str">
            <v>NA</v>
          </cell>
          <cell r="BI102" t="str">
            <v>NA</v>
          </cell>
          <cell r="BK102" t="str">
            <v>NA</v>
          </cell>
          <cell r="BL102" t="str">
            <v>NA</v>
          </cell>
          <cell r="BM102" t="str">
            <v>NA</v>
          </cell>
          <cell r="BN102" t="str">
            <v>NA</v>
          </cell>
          <cell r="BP102" t="str">
            <v>NA</v>
          </cell>
          <cell r="BQ102" t="str">
            <v>NA</v>
          </cell>
          <cell r="BR102" t="str">
            <v>NA</v>
          </cell>
          <cell r="BS102" t="str">
            <v>NA</v>
          </cell>
          <cell r="BU102" t="str">
            <v>NA</v>
          </cell>
          <cell r="BV102" t="str">
            <v>NA</v>
          </cell>
          <cell r="BW102" t="str">
            <v>NA</v>
          </cell>
          <cell r="BX102" t="str">
            <v>NA</v>
          </cell>
          <cell r="BZ102" t="str">
            <v>NA</v>
          </cell>
          <cell r="CA102" t="str">
            <v>NA</v>
          </cell>
          <cell r="CB102" t="str">
            <v>NA</v>
          </cell>
          <cell r="CC102" t="str">
            <v>NA</v>
          </cell>
          <cell r="CE102" t="str">
            <v>NA</v>
          </cell>
          <cell r="CF102" t="str">
            <v>NA</v>
          </cell>
          <cell r="CG102" t="str">
            <v>NA</v>
          </cell>
          <cell r="CH102" t="str">
            <v>NA</v>
          </cell>
          <cell r="CK102" t="str">
            <v>NA</v>
          </cell>
          <cell r="CL102" t="str">
            <v>NA</v>
          </cell>
          <cell r="CM102" t="str">
            <v>NA</v>
          </cell>
          <cell r="CN102" t="str">
            <v>NA</v>
          </cell>
        </row>
        <row r="103">
          <cell r="B103" t="e">
            <v>#N/A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e">
            <v>#VALUE!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C103" t="str">
            <v>NA</v>
          </cell>
          <cell r="AD103" t="str">
            <v>NA</v>
          </cell>
          <cell r="AE103" t="str">
            <v>NA</v>
          </cell>
          <cell r="AF103" t="str">
            <v>NA</v>
          </cell>
          <cell r="AH103" t="str">
            <v>NA</v>
          </cell>
          <cell r="AI103" t="str">
            <v>NA</v>
          </cell>
          <cell r="AJ103" t="str">
            <v>NA</v>
          </cell>
          <cell r="AK103" t="str">
            <v>NA</v>
          </cell>
          <cell r="AM103" t="str">
            <v>NA</v>
          </cell>
          <cell r="AN103" t="str">
            <v>NA</v>
          </cell>
          <cell r="AO103" t="str">
            <v>NA</v>
          </cell>
          <cell r="AP103" t="str">
            <v>NA</v>
          </cell>
          <cell r="AR103" t="str">
            <v>NA</v>
          </cell>
          <cell r="AS103" t="str">
            <v>NA</v>
          </cell>
          <cell r="AT103" t="str">
            <v>NA</v>
          </cell>
          <cell r="AU103" t="str">
            <v>NA</v>
          </cell>
          <cell r="AZ103" t="str">
            <v>NA</v>
          </cell>
          <cell r="BA103" t="str">
            <v>NA</v>
          </cell>
          <cell r="BB103" t="str">
            <v>NA</v>
          </cell>
          <cell r="BC103" t="str">
            <v>NA</v>
          </cell>
          <cell r="BF103" t="str">
            <v>NA</v>
          </cell>
          <cell r="BG103" t="str">
            <v>NA</v>
          </cell>
          <cell r="BH103" t="str">
            <v>NA</v>
          </cell>
          <cell r="BI103" t="str">
            <v>NA</v>
          </cell>
          <cell r="BK103" t="str">
            <v>NA</v>
          </cell>
          <cell r="BL103" t="str">
            <v>NA</v>
          </cell>
          <cell r="BM103" t="str">
            <v>NA</v>
          </cell>
          <cell r="BN103" t="str">
            <v>NA</v>
          </cell>
          <cell r="BP103" t="str">
            <v>NA</v>
          </cell>
          <cell r="BQ103" t="str">
            <v>NA</v>
          </cell>
          <cell r="BR103" t="str">
            <v>NA</v>
          </cell>
          <cell r="BS103" t="str">
            <v>NA</v>
          </cell>
          <cell r="BU103" t="str">
            <v>NA</v>
          </cell>
          <cell r="BV103" t="str">
            <v>NA</v>
          </cell>
          <cell r="BW103" t="str">
            <v>NA</v>
          </cell>
          <cell r="BX103" t="str">
            <v>NA</v>
          </cell>
          <cell r="BZ103" t="str">
            <v>NA</v>
          </cell>
          <cell r="CA103" t="str">
            <v>NA</v>
          </cell>
          <cell r="CB103" t="str">
            <v>NA</v>
          </cell>
          <cell r="CC103" t="str">
            <v>NA</v>
          </cell>
          <cell r="CE103" t="str">
            <v>NA</v>
          </cell>
          <cell r="CF103" t="str">
            <v>NA</v>
          </cell>
          <cell r="CG103" t="str">
            <v>NA</v>
          </cell>
          <cell r="CH103" t="str">
            <v>NA</v>
          </cell>
          <cell r="CK103" t="str">
            <v>NA</v>
          </cell>
          <cell r="CL103" t="str">
            <v>NA</v>
          </cell>
          <cell r="CM103" t="str">
            <v>NA</v>
          </cell>
          <cell r="CN103" t="str">
            <v>NA</v>
          </cell>
        </row>
        <row r="104">
          <cell r="B104" t="e">
            <v>#N/A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e">
            <v>#VALUE!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C104" t="str">
            <v>NA</v>
          </cell>
          <cell r="AD104" t="str">
            <v>NA</v>
          </cell>
          <cell r="AE104" t="str">
            <v>NA</v>
          </cell>
          <cell r="AF104" t="str">
            <v>NA</v>
          </cell>
          <cell r="AH104" t="str">
            <v>NA</v>
          </cell>
          <cell r="AI104" t="str">
            <v>NA</v>
          </cell>
          <cell r="AJ104" t="str">
            <v>NA</v>
          </cell>
          <cell r="AK104" t="str">
            <v>NA</v>
          </cell>
          <cell r="AM104" t="str">
            <v>NA</v>
          </cell>
          <cell r="AN104" t="str">
            <v>NA</v>
          </cell>
          <cell r="AO104" t="str">
            <v>NA</v>
          </cell>
          <cell r="AP104" t="str">
            <v>NA</v>
          </cell>
          <cell r="AR104" t="str">
            <v>NA</v>
          </cell>
          <cell r="AS104" t="str">
            <v>NA</v>
          </cell>
          <cell r="AT104" t="str">
            <v>NA</v>
          </cell>
          <cell r="AU104" t="str">
            <v>NA</v>
          </cell>
          <cell r="AZ104" t="str">
            <v>NA</v>
          </cell>
          <cell r="BA104" t="str">
            <v>NA</v>
          </cell>
          <cell r="BB104" t="str">
            <v>NA</v>
          </cell>
          <cell r="BC104" t="str">
            <v>NA</v>
          </cell>
          <cell r="BF104" t="str">
            <v>NA</v>
          </cell>
          <cell r="BG104" t="str">
            <v>NA</v>
          </cell>
          <cell r="BH104" t="str">
            <v>NA</v>
          </cell>
          <cell r="BI104" t="str">
            <v>NA</v>
          </cell>
          <cell r="BK104" t="str">
            <v>NA</v>
          </cell>
          <cell r="BL104" t="str">
            <v>NA</v>
          </cell>
          <cell r="BM104" t="str">
            <v>NA</v>
          </cell>
          <cell r="BN104" t="str">
            <v>NA</v>
          </cell>
          <cell r="BP104" t="str">
            <v>NA</v>
          </cell>
          <cell r="BQ104" t="str">
            <v>NA</v>
          </cell>
          <cell r="BR104" t="str">
            <v>NA</v>
          </cell>
          <cell r="BS104" t="str">
            <v>NA</v>
          </cell>
          <cell r="BU104" t="str">
            <v>NA</v>
          </cell>
          <cell r="BV104" t="str">
            <v>NA</v>
          </cell>
          <cell r="BW104" t="str">
            <v>NA</v>
          </cell>
          <cell r="BX104" t="str">
            <v>NA</v>
          </cell>
          <cell r="BZ104" t="str">
            <v>NA</v>
          </cell>
          <cell r="CA104" t="str">
            <v>NA</v>
          </cell>
          <cell r="CB104" t="str">
            <v>NA</v>
          </cell>
          <cell r="CC104" t="str">
            <v>NA</v>
          </cell>
          <cell r="CE104" t="str">
            <v>NA</v>
          </cell>
          <cell r="CF104" t="str">
            <v>NA</v>
          </cell>
          <cell r="CG104" t="str">
            <v>NA</v>
          </cell>
          <cell r="CH104" t="str">
            <v>NA</v>
          </cell>
          <cell r="CK104" t="str">
            <v>NA</v>
          </cell>
          <cell r="CL104" t="str">
            <v>NA</v>
          </cell>
          <cell r="CM104" t="str">
            <v>NA</v>
          </cell>
          <cell r="CN104" t="str">
            <v>NA</v>
          </cell>
        </row>
        <row r="105">
          <cell r="B105" t="e">
            <v>#N/A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e">
            <v>#VALUE!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C105" t="str">
            <v>NA</v>
          </cell>
          <cell r="AD105" t="str">
            <v>NA</v>
          </cell>
          <cell r="AE105" t="str">
            <v>NA</v>
          </cell>
          <cell r="AF105" t="str">
            <v>NA</v>
          </cell>
          <cell r="AH105" t="str">
            <v>NA</v>
          </cell>
          <cell r="AI105" t="str">
            <v>NA</v>
          </cell>
          <cell r="AJ105" t="str">
            <v>NA</v>
          </cell>
          <cell r="AK105" t="str">
            <v>NA</v>
          </cell>
          <cell r="AM105" t="str">
            <v>NA</v>
          </cell>
          <cell r="AN105" t="str">
            <v>NA</v>
          </cell>
          <cell r="AO105" t="str">
            <v>NA</v>
          </cell>
          <cell r="AP105" t="str">
            <v>NA</v>
          </cell>
          <cell r="AR105" t="str">
            <v>NA</v>
          </cell>
          <cell r="AS105" t="str">
            <v>NA</v>
          </cell>
          <cell r="AT105" t="str">
            <v>NA</v>
          </cell>
          <cell r="AU105" t="str">
            <v>NA</v>
          </cell>
          <cell r="AZ105" t="str">
            <v>NA</v>
          </cell>
          <cell r="BA105" t="str">
            <v>NA</v>
          </cell>
          <cell r="BB105" t="str">
            <v>NA</v>
          </cell>
          <cell r="BC105" t="str">
            <v>NA</v>
          </cell>
          <cell r="BF105" t="str">
            <v>NA</v>
          </cell>
          <cell r="BG105" t="str">
            <v>NA</v>
          </cell>
          <cell r="BH105" t="str">
            <v>NA</v>
          </cell>
          <cell r="BI105" t="str">
            <v>NA</v>
          </cell>
          <cell r="BK105" t="str">
            <v>NA</v>
          </cell>
          <cell r="BL105" t="str">
            <v>NA</v>
          </cell>
          <cell r="BM105" t="str">
            <v>NA</v>
          </cell>
          <cell r="BN105" t="str">
            <v>NA</v>
          </cell>
          <cell r="BP105" t="str">
            <v>NA</v>
          </cell>
          <cell r="BQ105" t="str">
            <v>NA</v>
          </cell>
          <cell r="BR105" t="str">
            <v>NA</v>
          </cell>
          <cell r="BS105" t="str">
            <v>NA</v>
          </cell>
          <cell r="BU105" t="str">
            <v>NA</v>
          </cell>
          <cell r="BV105" t="str">
            <v>NA</v>
          </cell>
          <cell r="BW105" t="str">
            <v>NA</v>
          </cell>
          <cell r="BX105" t="str">
            <v>NA</v>
          </cell>
          <cell r="BZ105" t="str">
            <v>NA</v>
          </cell>
          <cell r="CA105" t="str">
            <v>NA</v>
          </cell>
          <cell r="CB105" t="str">
            <v>NA</v>
          </cell>
          <cell r="CC105" t="str">
            <v>NA</v>
          </cell>
          <cell r="CE105" t="str">
            <v>NA</v>
          </cell>
          <cell r="CF105" t="str">
            <v>NA</v>
          </cell>
          <cell r="CG105" t="str">
            <v>NA</v>
          </cell>
          <cell r="CH105" t="str">
            <v>NA</v>
          </cell>
          <cell r="CK105" t="str">
            <v>NA</v>
          </cell>
          <cell r="CL105" t="str">
            <v>NA</v>
          </cell>
          <cell r="CM105" t="str">
            <v>NA</v>
          </cell>
          <cell r="CN105" t="str">
            <v>NA</v>
          </cell>
        </row>
        <row r="107">
          <cell r="B107" t="str">
            <v>Mean:</v>
          </cell>
          <cell r="AZ107" t="str">
            <v>NA</v>
          </cell>
          <cell r="BA107" t="str">
            <v>NA</v>
          </cell>
          <cell r="BB107" t="str">
            <v>NA</v>
          </cell>
          <cell r="BC107" t="str">
            <v>NA</v>
          </cell>
          <cell r="BF107" t="str">
            <v>NA</v>
          </cell>
          <cell r="BG107" t="str">
            <v>NA</v>
          </cell>
          <cell r="BH107" t="str">
            <v>NA</v>
          </cell>
          <cell r="BI107" t="str">
            <v>NA</v>
          </cell>
          <cell r="BK107" t="str">
            <v>NA</v>
          </cell>
          <cell r="BL107" t="str">
            <v>NA</v>
          </cell>
          <cell r="BM107" t="str">
            <v>NA</v>
          </cell>
          <cell r="BN107" t="str">
            <v>NA</v>
          </cell>
          <cell r="BP107" t="str">
            <v>NA</v>
          </cell>
          <cell r="BQ107" t="str">
            <v>NA</v>
          </cell>
          <cell r="BR107" t="str">
            <v>NA</v>
          </cell>
          <cell r="BS107" t="str">
            <v>NA</v>
          </cell>
          <cell r="BU107" t="str">
            <v>NA</v>
          </cell>
          <cell r="BV107" t="str">
            <v>NA</v>
          </cell>
          <cell r="BW107" t="str">
            <v>NA</v>
          </cell>
          <cell r="BX107" t="str">
            <v>NA</v>
          </cell>
          <cell r="BZ107" t="str">
            <v>NA</v>
          </cell>
          <cell r="CA107" t="str">
            <v>NA</v>
          </cell>
          <cell r="CB107" t="str">
            <v>NA</v>
          </cell>
          <cell r="CC107" t="str">
            <v>NA</v>
          </cell>
          <cell r="CE107" t="str">
            <v>NA</v>
          </cell>
          <cell r="CF107" t="str">
            <v>NA</v>
          </cell>
          <cell r="CG107" t="str">
            <v>NA</v>
          </cell>
          <cell r="CH107" t="str">
            <v>NA</v>
          </cell>
          <cell r="CK107" t="str">
            <v>NA</v>
          </cell>
          <cell r="CL107" t="str">
            <v>NA</v>
          </cell>
          <cell r="CM107" t="str">
            <v>NA</v>
          </cell>
          <cell r="CN107" t="str">
            <v>NA</v>
          </cell>
        </row>
        <row r="108">
          <cell r="B108" t="str">
            <v>Median:</v>
          </cell>
          <cell r="AZ108" t="str">
            <v>NA</v>
          </cell>
          <cell r="BA108" t="str">
            <v>NA</v>
          </cell>
          <cell r="BB108" t="str">
            <v>NA</v>
          </cell>
          <cell r="BC108" t="str">
            <v>NA</v>
          </cell>
          <cell r="BF108" t="str">
            <v>NA</v>
          </cell>
          <cell r="BG108" t="str">
            <v>NA</v>
          </cell>
          <cell r="BH108" t="str">
            <v>NA</v>
          </cell>
          <cell r="BI108" t="str">
            <v>NA</v>
          </cell>
          <cell r="BK108" t="str">
            <v>NA</v>
          </cell>
          <cell r="BL108" t="str">
            <v>NA</v>
          </cell>
          <cell r="BM108" t="str">
            <v>NA</v>
          </cell>
          <cell r="BN108" t="str">
            <v>NA</v>
          </cell>
          <cell r="BP108" t="str">
            <v>NA</v>
          </cell>
          <cell r="BQ108" t="str">
            <v>NA</v>
          </cell>
          <cell r="BR108" t="str">
            <v>NA</v>
          </cell>
          <cell r="BS108" t="str">
            <v>NA</v>
          </cell>
          <cell r="BU108" t="str">
            <v>NA</v>
          </cell>
          <cell r="BV108" t="str">
            <v>NA</v>
          </cell>
          <cell r="BW108" t="str">
            <v>NA</v>
          </cell>
          <cell r="BX108" t="str">
            <v>NA</v>
          </cell>
          <cell r="BZ108" t="str">
            <v>NA</v>
          </cell>
          <cell r="CA108" t="str">
            <v>NA</v>
          </cell>
          <cell r="CB108" t="str">
            <v>NA</v>
          </cell>
          <cell r="CC108" t="str">
            <v>NA</v>
          </cell>
          <cell r="CE108" t="str">
            <v>NA</v>
          </cell>
          <cell r="CF108" t="str">
            <v>NA</v>
          </cell>
          <cell r="CG108" t="str">
            <v>NA</v>
          </cell>
          <cell r="CH108" t="str">
            <v>NA</v>
          </cell>
          <cell r="CK108" t="str">
            <v>NA</v>
          </cell>
          <cell r="CL108" t="str">
            <v>NA</v>
          </cell>
          <cell r="CM108" t="str">
            <v>NA</v>
          </cell>
          <cell r="CN108" t="str">
            <v>NA</v>
          </cell>
        </row>
        <row r="111">
          <cell r="B111" t="str">
            <v>(1)  Projections based on Wall Street analyst research unless otherwise noted.</v>
          </cell>
        </row>
        <row r="112">
          <cell r="B112" t="str">
            <v>(2)  EBITDA, EBIT and net margins are normalized (adjusted for amortization of intangibles and other intangibles and one-time items).</v>
          </cell>
        </row>
        <row r="113">
          <cell r="B113" t="str">
            <v>(3)  Estimates based on Management projections.</v>
          </cell>
        </row>
      </sheetData>
      <sheetData sheetId="16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284</v>
          </cell>
          <cell r="L1">
            <v>285</v>
          </cell>
          <cell r="M1">
            <v>286</v>
          </cell>
          <cell r="N1">
            <v>127</v>
          </cell>
          <cell r="S1">
            <v>91</v>
          </cell>
          <cell r="T1">
            <v>183</v>
          </cell>
          <cell r="U1">
            <v>184</v>
          </cell>
          <cell r="V1">
            <v>185</v>
          </cell>
          <cell r="AC1">
            <v>94</v>
          </cell>
          <cell r="AD1">
            <v>116</v>
          </cell>
          <cell r="AE1">
            <v>117</v>
          </cell>
          <cell r="AF1">
            <v>118</v>
          </cell>
          <cell r="AM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O6" t="str">
            <v>Enterprise value /</v>
          </cell>
          <cell r="X6" t="str">
            <v>Enterprise value /</v>
          </cell>
          <cell r="Z6" t="str">
            <v xml:space="preserve">Enterprise value / </v>
          </cell>
          <cell r="AH6" t="str">
            <v>Price /</v>
          </cell>
          <cell r="AM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J7" t="str">
            <v>FCF (3)</v>
          </cell>
          <cell r="O7" t="str">
            <v>FCF (4)</v>
          </cell>
          <cell r="S7" t="str">
            <v>EBITDA (3)</v>
          </cell>
          <cell r="X7" t="str">
            <v>EBITDA (4)</v>
          </cell>
          <cell r="Z7" t="str">
            <v>EBITDA(4)</v>
          </cell>
          <cell r="AC7" t="str">
            <v>Earnings (EPS) (3)</v>
          </cell>
          <cell r="AH7" t="str">
            <v>earnings (4)</v>
          </cell>
          <cell r="AM7" t="str">
            <v>growth</v>
          </cell>
          <cell r="AO7" t="str">
            <v>PEG ratio (4)</v>
          </cell>
          <cell r="AS7" t="str">
            <v>Price performance</v>
          </cell>
          <cell r="AX7" t="str">
            <v>YTD</v>
          </cell>
          <cell r="AY7" t="str">
            <v>LTM</v>
          </cell>
          <cell r="AZ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O8" t="str">
            <v>LTM</v>
          </cell>
          <cell r="P8" t="str">
            <v>CY 06</v>
          </cell>
          <cell r="Q8" t="str">
            <v>CY 07</v>
          </cell>
          <cell r="R8" t="str">
            <v>CY 08</v>
          </cell>
          <cell r="S8" t="str">
            <v>LTM</v>
          </cell>
          <cell r="T8" t="str">
            <v>CY 06</v>
          </cell>
          <cell r="U8" t="str">
            <v>CY 07</v>
          </cell>
          <cell r="V8" t="str">
            <v>CY 08</v>
          </cell>
          <cell r="X8" t="str">
            <v>LTM</v>
          </cell>
          <cell r="Y8" t="str">
            <v>CY 06</v>
          </cell>
          <cell r="Z8" t="str">
            <v>CY 07</v>
          </cell>
          <cell r="AA8" t="str">
            <v>CY 08</v>
          </cell>
          <cell r="AC8" t="str">
            <v>LTM</v>
          </cell>
          <cell r="AD8" t="str">
            <v>CY 06</v>
          </cell>
          <cell r="AE8" t="str">
            <v>CY 07</v>
          </cell>
          <cell r="AF8" t="str">
            <v>CY 08</v>
          </cell>
          <cell r="AH8" t="str">
            <v>LTM</v>
          </cell>
          <cell r="AI8" t="str">
            <v>CY 06</v>
          </cell>
          <cell r="AJ8" t="str">
            <v>CY 07</v>
          </cell>
          <cell r="AK8" t="str">
            <v>CY 08</v>
          </cell>
          <cell r="AM8" t="str">
            <v>rate (3)</v>
          </cell>
          <cell r="AO8" t="str">
            <v>CY 06</v>
          </cell>
          <cell r="AP8" t="str">
            <v>CY 07</v>
          </cell>
          <cell r="AQ8" t="str">
            <v>CY 08</v>
          </cell>
          <cell r="AS8" t="str">
            <v>YTD</v>
          </cell>
          <cell r="AT8" t="str">
            <v>LTM</v>
          </cell>
          <cell r="AU8" t="str">
            <v>Last week</v>
          </cell>
          <cell r="AX8">
            <v>38718</v>
          </cell>
          <cell r="AY8">
            <v>39047</v>
          </cell>
          <cell r="AZ8">
            <v>39407</v>
          </cell>
        </row>
        <row r="10">
          <cell r="B10" t="str">
            <v>SaaS / high visibility</v>
          </cell>
        </row>
        <row r="11">
          <cell r="A11" t="str">
            <v>CRM</v>
          </cell>
          <cell r="B11" t="str">
            <v>Salesforce.com</v>
          </cell>
          <cell r="D11">
            <v>52.1</v>
          </cell>
          <cell r="E11">
            <v>6519.9962001899994</v>
          </cell>
          <cell r="F11">
            <v>497.19099999999997</v>
          </cell>
          <cell r="G11">
            <v>0</v>
          </cell>
          <cell r="H11">
            <v>497.19099999999997</v>
          </cell>
          <cell r="I11">
            <v>6029.0362001899994</v>
          </cell>
          <cell r="J11">
            <v>0</v>
          </cell>
          <cell r="K11">
            <v>73.007000000000005</v>
          </cell>
          <cell r="L11">
            <v>93.236000000000004</v>
          </cell>
          <cell r="M11">
            <v>166.755</v>
          </cell>
          <cell r="O11" t="str">
            <v>NM</v>
          </cell>
          <cell r="P11">
            <v>82.581618203596904</v>
          </cell>
          <cell r="Q11">
            <v>64.664252007700881</v>
          </cell>
          <cell r="R11">
            <v>36.155055021978349</v>
          </cell>
          <cell r="S11">
            <v>0</v>
          </cell>
          <cell r="T11">
            <v>48.652000000000001</v>
          </cell>
          <cell r="U11">
            <v>100.286</v>
          </cell>
          <cell r="V11">
            <v>193.41699999999997</v>
          </cell>
          <cell r="X11" t="str">
            <v>NM</v>
          </cell>
          <cell r="Y11" t="str">
            <v>NM</v>
          </cell>
          <cell r="Z11" t="str">
            <v>NM</v>
          </cell>
          <cell r="AA11">
            <v>31.171180403945879</v>
          </cell>
          <cell r="AC11" t="str">
            <v>NA</v>
          </cell>
          <cell r="AD11">
            <v>0.22919755451531759</v>
          </cell>
          <cell r="AE11">
            <v>0.45601511137277995</v>
          </cell>
          <cell r="AF11">
            <v>0.8214643696162881</v>
          </cell>
          <cell r="AH11" t="str">
            <v>NA</v>
          </cell>
          <cell r="AI11" t="str">
            <v>NM</v>
          </cell>
          <cell r="AJ11" t="str">
            <v>NM</v>
          </cell>
          <cell r="AK11">
            <v>63.423322942583965</v>
          </cell>
          <cell r="AM11">
            <v>0.38333330000000004</v>
          </cell>
          <cell r="AO11" t="str">
            <v>NM</v>
          </cell>
          <cell r="AP11" t="str">
            <v>NM</v>
          </cell>
          <cell r="AQ11">
            <v>1.6545216119388522</v>
          </cell>
          <cell r="AS11">
            <v>0.62558502340093614</v>
          </cell>
          <cell r="AT11">
            <v>0.26579203109815341</v>
          </cell>
          <cell r="AU11">
            <v>-7.5585521646557852E-2</v>
          </cell>
          <cell r="AX11">
            <v>32.049999999999997</v>
          </cell>
          <cell r="AY11">
            <v>41.160000000000004</v>
          </cell>
          <cell r="AZ11">
            <v>56.36</v>
          </cell>
        </row>
        <row r="12">
          <cell r="A12" t="str">
            <v>OMTR</v>
          </cell>
          <cell r="B12" t="str">
            <v>Omniture</v>
          </cell>
          <cell r="D12">
            <v>27.84</v>
          </cell>
          <cell r="E12">
            <v>1871.2730511899999</v>
          </cell>
          <cell r="F12">
            <v>120.46700000000001</v>
          </cell>
          <cell r="G12">
            <v>6.5319999999999991</v>
          </cell>
          <cell r="H12">
            <v>113.93500000000002</v>
          </cell>
          <cell r="I12">
            <v>1757.3380511899998</v>
          </cell>
          <cell r="J12">
            <v>0</v>
          </cell>
          <cell r="K12">
            <v>-12.018000000000001</v>
          </cell>
          <cell r="L12">
            <v>18.044</v>
          </cell>
          <cell r="M12">
            <v>27.125</v>
          </cell>
          <cell r="O12" t="str">
            <v>NM</v>
          </cell>
          <cell r="P12" t="str">
            <v>NM</v>
          </cell>
          <cell r="Q12">
            <v>97.391822832520489</v>
          </cell>
          <cell r="R12">
            <v>64.786656265069112</v>
          </cell>
          <cell r="S12">
            <v>0</v>
          </cell>
          <cell r="T12">
            <v>8.2350000000000012</v>
          </cell>
          <cell r="U12">
            <v>20.503</v>
          </cell>
          <cell r="V12">
            <v>33.412000000000006</v>
          </cell>
          <cell r="X12" t="str">
            <v>NM</v>
          </cell>
          <cell r="Y12" t="str">
            <v>NM</v>
          </cell>
          <cell r="Z12" t="str">
            <v>NM</v>
          </cell>
          <cell r="AA12" t="str">
            <v>NM</v>
          </cell>
          <cell r="AC12" t="str">
            <v>NA</v>
          </cell>
          <cell r="AD12">
            <v>-5.0942467746421617E-2</v>
          </cell>
          <cell r="AE12">
            <v>0.22042196931472033</v>
          </cell>
          <cell r="AF12">
            <v>0.44563651716088015</v>
          </cell>
          <cell r="AH12" t="str">
            <v>NA</v>
          </cell>
          <cell r="AI12" t="str">
            <v>NM</v>
          </cell>
          <cell r="AJ12" t="str">
            <v>NM</v>
          </cell>
          <cell r="AK12">
            <v>62.472438698172091</v>
          </cell>
          <cell r="AM12">
            <v>0.35899999999999999</v>
          </cell>
          <cell r="AO12" t="str">
            <v>NM</v>
          </cell>
          <cell r="AP12" t="str">
            <v>NM</v>
          </cell>
          <cell r="AQ12">
            <v>1.7401793509240138</v>
          </cell>
          <cell r="AS12" t="e">
            <v>#N/A</v>
          </cell>
          <cell r="AT12">
            <v>1.3553299492385786</v>
          </cell>
          <cell r="AU12">
            <v>2.3529411764705799E-2</v>
          </cell>
          <cell r="AX12" t="e">
            <v>#N/A</v>
          </cell>
          <cell r="AY12">
            <v>11.82</v>
          </cell>
          <cell r="AZ12">
            <v>27.200000000000003</v>
          </cell>
        </row>
        <row r="13">
          <cell r="A13" t="str">
            <v>ULTI</v>
          </cell>
          <cell r="B13" t="str">
            <v>Ultimate Software</v>
          </cell>
          <cell r="D13">
            <v>31.5</v>
          </cell>
          <cell r="E13">
            <v>895.00272099999995</v>
          </cell>
          <cell r="F13">
            <v>32.234999999999999</v>
          </cell>
          <cell r="G13">
            <v>4.7409999999999997</v>
          </cell>
          <cell r="H13">
            <v>27.494</v>
          </cell>
          <cell r="I13">
            <v>867.50872099999992</v>
          </cell>
          <cell r="J13">
            <v>0</v>
          </cell>
          <cell r="K13">
            <v>5.7240000000000002</v>
          </cell>
          <cell r="L13">
            <v>16.123999999999999</v>
          </cell>
          <cell r="M13">
            <v>24.216999999999999</v>
          </cell>
          <cell r="O13" t="str">
            <v>NM</v>
          </cell>
          <cell r="P13">
            <v>151.55638032844163</v>
          </cell>
          <cell r="Q13">
            <v>53.802327028032742</v>
          </cell>
          <cell r="R13">
            <v>35.822303381921792</v>
          </cell>
          <cell r="S13">
            <v>0</v>
          </cell>
          <cell r="T13">
            <v>14.325000000000001</v>
          </cell>
          <cell r="U13">
            <v>24.484999999999999</v>
          </cell>
          <cell r="V13">
            <v>37.151000000000003</v>
          </cell>
          <cell r="X13" t="str">
            <v>NM</v>
          </cell>
          <cell r="Y13" t="str">
            <v>NM</v>
          </cell>
          <cell r="Z13">
            <v>35.430211190524808</v>
          </cell>
          <cell r="AA13">
            <v>23.350884794487357</v>
          </cell>
          <cell r="AC13" t="str">
            <v>NA</v>
          </cell>
          <cell r="AD13">
            <v>0.39122340425531915</v>
          </cell>
          <cell r="AE13">
            <v>0.68550750859417398</v>
          </cell>
          <cell r="AF13">
            <v>0.68318518518518523</v>
          </cell>
          <cell r="AH13" t="str">
            <v>NA</v>
          </cell>
          <cell r="AI13">
            <v>80.516655336505778</v>
          </cell>
          <cell r="AJ13">
            <v>45.951356630067572</v>
          </cell>
          <cell r="AK13">
            <v>46.107557193971587</v>
          </cell>
          <cell r="AM13">
            <v>0.22800000000000001</v>
          </cell>
          <cell r="AO13">
            <v>3.5314322516011307</v>
          </cell>
          <cell r="AP13">
            <v>2.0154103785117354</v>
          </cell>
          <cell r="AQ13">
            <v>2.0222612804373501</v>
          </cell>
          <cell r="AS13">
            <v>0.65180912427897209</v>
          </cell>
          <cell r="AT13">
            <v>0.29151291512915134</v>
          </cell>
          <cell r="AU13">
            <v>-4.9773755656108531E-2</v>
          </cell>
          <cell r="AX13">
            <v>19.07</v>
          </cell>
          <cell r="AY13">
            <v>24.39</v>
          </cell>
          <cell r="AZ13">
            <v>33.15</v>
          </cell>
        </row>
        <row r="14">
          <cell r="A14" t="str">
            <v>SNCR</v>
          </cell>
          <cell r="B14" t="str">
            <v>Synchronoss Technologies</v>
          </cell>
          <cell r="D14">
            <v>29.63</v>
          </cell>
          <cell r="E14">
            <v>1008.15874196</v>
          </cell>
          <cell r="F14">
            <v>87.707999999999998</v>
          </cell>
          <cell r="G14">
            <v>0</v>
          </cell>
          <cell r="H14">
            <v>87.707999999999998</v>
          </cell>
          <cell r="I14">
            <v>920.45074196000007</v>
          </cell>
          <cell r="J14">
            <v>0</v>
          </cell>
          <cell r="K14">
            <v>9.0760000000000005</v>
          </cell>
          <cell r="L14">
            <v>16.466999999999999</v>
          </cell>
          <cell r="M14">
            <v>35.991999999999997</v>
          </cell>
          <cell r="O14" t="str">
            <v>NM</v>
          </cell>
          <cell r="P14">
            <v>101.41590369766418</v>
          </cell>
          <cell r="Q14">
            <v>55.896686825772768</v>
          </cell>
          <cell r="R14">
            <v>25.573759223160707</v>
          </cell>
          <cell r="S14">
            <v>0</v>
          </cell>
          <cell r="T14">
            <v>19.417999999999999</v>
          </cell>
          <cell r="U14">
            <v>41.280999999999999</v>
          </cell>
          <cell r="V14">
            <v>57.867999999999995</v>
          </cell>
          <cell r="X14" t="str">
            <v>NM</v>
          </cell>
          <cell r="Y14">
            <v>47.401933358739321</v>
          </cell>
          <cell r="Z14">
            <v>22.297200696688552</v>
          </cell>
          <cell r="AA14">
            <v>15.906040332480821</v>
          </cell>
          <cell r="AC14" t="str">
            <v>NA</v>
          </cell>
          <cell r="AD14">
            <v>0.36565601071318199</v>
          </cell>
          <cell r="AE14">
            <v>0.76399449200742375</v>
          </cell>
          <cell r="AF14">
            <v>0.99825763392593458</v>
          </cell>
          <cell r="AH14" t="str">
            <v>NA</v>
          </cell>
          <cell r="AI14">
            <v>81.032443421917549</v>
          </cell>
          <cell r="AJ14">
            <v>38.783002115821645</v>
          </cell>
          <cell r="AK14">
            <v>29.681716415702748</v>
          </cell>
          <cell r="AM14">
            <v>0.29875000000000002</v>
          </cell>
          <cell r="AO14">
            <v>2.712383043411466</v>
          </cell>
          <cell r="AP14">
            <v>1.298175803040055</v>
          </cell>
          <cell r="AQ14">
            <v>0.99353025659256067</v>
          </cell>
          <cell r="AS14" t="e">
            <v>#N/A</v>
          </cell>
          <cell r="AT14">
            <v>1.1331893448524117</v>
          </cell>
          <cell r="AU14">
            <v>1.5769626328419495E-2</v>
          </cell>
          <cell r="AX14" t="e">
            <v>#N/A</v>
          </cell>
          <cell r="AY14">
            <v>13.89</v>
          </cell>
          <cell r="AZ14">
            <v>29.17</v>
          </cell>
        </row>
        <row r="15">
          <cell r="A15" t="str">
            <v>VOCS</v>
          </cell>
          <cell r="B15" t="str">
            <v>Vocus</v>
          </cell>
          <cell r="D15">
            <v>30.51</v>
          </cell>
          <cell r="E15">
            <v>621.83494389999998</v>
          </cell>
          <cell r="F15">
            <v>61.146999999999998</v>
          </cell>
          <cell r="G15">
            <v>0.42399999999999999</v>
          </cell>
          <cell r="H15">
            <v>60.722999999999999</v>
          </cell>
          <cell r="I15">
            <v>561.11194389999991</v>
          </cell>
          <cell r="J15">
            <v>0</v>
          </cell>
          <cell r="K15">
            <v>9.5730000000000004</v>
          </cell>
          <cell r="L15">
            <v>14.457000000000001</v>
          </cell>
          <cell r="M15">
            <v>18.399999999999999</v>
          </cell>
          <cell r="O15" t="str">
            <v>NM</v>
          </cell>
          <cell r="P15">
            <v>58.61401273373027</v>
          </cell>
          <cell r="Q15">
            <v>38.812474503700621</v>
          </cell>
          <cell r="R15">
            <v>30.495214342391304</v>
          </cell>
          <cell r="S15">
            <v>0</v>
          </cell>
          <cell r="T15">
            <v>3.976</v>
          </cell>
          <cell r="U15">
            <v>9.1559999999999988</v>
          </cell>
          <cell r="V15">
            <v>14.178000000000001</v>
          </cell>
          <cell r="X15" t="str">
            <v>NM</v>
          </cell>
          <cell r="Y15" t="str">
            <v>NM</v>
          </cell>
          <cell r="Z15" t="str">
            <v>NM</v>
          </cell>
          <cell r="AA15">
            <v>39.576240929609249</v>
          </cell>
          <cell r="AC15" t="str">
            <v>NA</v>
          </cell>
          <cell r="AD15">
            <v>0.26</v>
          </cell>
          <cell r="AE15">
            <v>0.49</v>
          </cell>
          <cell r="AF15">
            <v>0.63</v>
          </cell>
          <cell r="AH15" t="str">
            <v>NA</v>
          </cell>
          <cell r="AI15" t="str">
            <v>NM</v>
          </cell>
          <cell r="AJ15">
            <v>62.265306122448983</v>
          </cell>
          <cell r="AK15">
            <v>48.428571428571431</v>
          </cell>
          <cell r="AM15">
            <v>0.27500000000000002</v>
          </cell>
          <cell r="AO15" t="str">
            <v>NM</v>
          </cell>
          <cell r="AP15">
            <v>2.2641929499072355</v>
          </cell>
          <cell r="AQ15">
            <v>1.761038961038961</v>
          </cell>
          <cell r="AS15">
            <v>1.9364773820981713</v>
          </cell>
          <cell r="AT15">
            <v>0.80853586247777121</v>
          </cell>
          <cell r="AU15">
            <v>6.2664907651714952E-3</v>
          </cell>
          <cell r="AX15">
            <v>10.39</v>
          </cell>
          <cell r="AY15">
            <v>16.87</v>
          </cell>
          <cell r="AZ15">
            <v>30.32</v>
          </cell>
        </row>
        <row r="16">
          <cell r="A16" t="str">
            <v>KNXA</v>
          </cell>
          <cell r="B16" t="str">
            <v>Kenexa</v>
          </cell>
          <cell r="D16">
            <v>17.79</v>
          </cell>
          <cell r="E16">
            <v>462.28479666999999</v>
          </cell>
          <cell r="F16">
            <v>108.53999999999999</v>
          </cell>
          <cell r="G16">
            <v>0.67499999999999993</v>
          </cell>
          <cell r="H16">
            <v>107.86499999999999</v>
          </cell>
          <cell r="I16">
            <v>354.41979666999998</v>
          </cell>
          <cell r="J16">
            <v>0</v>
          </cell>
          <cell r="K16">
            <v>12.884</v>
          </cell>
          <cell r="L16">
            <v>28.276</v>
          </cell>
          <cell r="M16">
            <v>36.834000000000003</v>
          </cell>
          <cell r="O16" t="str">
            <v>NM</v>
          </cell>
          <cell r="P16">
            <v>27.508521939615026</v>
          </cell>
          <cell r="Q16">
            <v>12.534297519804781</v>
          </cell>
          <cell r="R16">
            <v>9.6220827678232048</v>
          </cell>
          <cell r="S16">
            <v>0</v>
          </cell>
          <cell r="T16">
            <v>25.841000000000001</v>
          </cell>
          <cell r="U16">
            <v>47.189</v>
          </cell>
          <cell r="V16">
            <v>58.115000000000002</v>
          </cell>
          <cell r="X16" t="str">
            <v>NM</v>
          </cell>
          <cell r="Y16">
            <v>13.715405621686466</v>
          </cell>
          <cell r="Z16">
            <v>7.5106443592786452</v>
          </cell>
          <cell r="AA16">
            <v>6.0985941094381824</v>
          </cell>
          <cell r="AC16" t="str">
            <v>NA</v>
          </cell>
          <cell r="AD16">
            <v>0.96080544804272205</v>
          </cell>
          <cell r="AE16">
            <v>1.2</v>
          </cell>
          <cell r="AF16">
            <v>1.48</v>
          </cell>
          <cell r="AH16" t="str">
            <v>NA</v>
          </cell>
          <cell r="AI16">
            <v>18.515715159859262</v>
          </cell>
          <cell r="AJ16">
            <v>14.824999999999999</v>
          </cell>
          <cell r="AK16">
            <v>12.02027027027027</v>
          </cell>
          <cell r="AM16">
            <v>0.21833330000000001</v>
          </cell>
          <cell r="AO16">
            <v>0.84804815206197415</v>
          </cell>
          <cell r="AP16">
            <v>0.6790077372530896</v>
          </cell>
          <cell r="AQ16">
            <v>0.55054681398899163</v>
          </cell>
          <cell r="AS16">
            <v>-0.15687203791469206</v>
          </cell>
          <cell r="AT16">
            <v>-0.43307839388145319</v>
          </cell>
          <cell r="AU16">
            <v>1.7734553775743622E-2</v>
          </cell>
          <cell r="AX16">
            <v>21.1</v>
          </cell>
          <cell r="AY16">
            <v>31.38</v>
          </cell>
          <cell r="AZ16">
            <v>17.48</v>
          </cell>
        </row>
        <row r="17">
          <cell r="A17" t="str">
            <v>CNQR</v>
          </cell>
          <cell r="B17" t="str">
            <v>Concur Technologies</v>
          </cell>
          <cell r="D17">
            <v>33.53</v>
          </cell>
          <cell r="E17">
            <v>1624.1280146199999</v>
          </cell>
          <cell r="F17">
            <v>26.524000000000001</v>
          </cell>
          <cell r="G17">
            <v>58.425999999999995</v>
          </cell>
          <cell r="H17">
            <v>-31.901999999999994</v>
          </cell>
          <cell r="I17">
            <v>1656.0300146199997</v>
          </cell>
          <cell r="J17">
            <v>0</v>
          </cell>
          <cell r="K17">
            <v>5.9269999999999996</v>
          </cell>
          <cell r="L17">
            <v>17.835999999999999</v>
          </cell>
          <cell r="M17">
            <v>30.254000000000001</v>
          </cell>
          <cell r="O17" t="str">
            <v>NM</v>
          </cell>
          <cell r="P17">
            <v>279.40442291547157</v>
          </cell>
          <cell r="Q17">
            <v>92.84761239179187</v>
          </cell>
          <cell r="R17">
            <v>54.737555847821767</v>
          </cell>
          <cell r="S17">
            <v>0</v>
          </cell>
          <cell r="T17">
            <v>22.430750000000003</v>
          </cell>
          <cell r="U17">
            <v>32.942999999999998</v>
          </cell>
          <cell r="V17">
            <v>54.008750000000013</v>
          </cell>
          <cell r="X17" t="str">
            <v>NM</v>
          </cell>
          <cell r="Y17" t="str">
            <v>NM</v>
          </cell>
          <cell r="Z17" t="str">
            <v>NM</v>
          </cell>
          <cell r="AA17">
            <v>30.66225407216422</v>
          </cell>
          <cell r="AC17" t="str">
            <v>NA</v>
          </cell>
          <cell r="AD17">
            <v>0.3075</v>
          </cell>
          <cell r="AE17">
            <v>0.33</v>
          </cell>
          <cell r="AF17">
            <v>0.53499999999999992</v>
          </cell>
          <cell r="AH17" t="str">
            <v>NA</v>
          </cell>
          <cell r="AI17" t="str">
            <v>NM</v>
          </cell>
          <cell r="AJ17" t="str">
            <v>NM</v>
          </cell>
          <cell r="AK17">
            <v>62.672897196261694</v>
          </cell>
          <cell r="AM17">
            <v>0.28285720000000003</v>
          </cell>
          <cell r="AO17" t="str">
            <v>NM</v>
          </cell>
          <cell r="AP17" t="str">
            <v>NM</v>
          </cell>
          <cell r="AQ17">
            <v>2.2157080391187383</v>
          </cell>
          <cell r="AS17">
            <v>1.6012412723041116</v>
          </cell>
          <cell r="AT17">
            <v>1.0800248138957818</v>
          </cell>
          <cell r="AU17">
            <v>2.3504273504273643E-2</v>
          </cell>
          <cell r="AX17">
            <v>12.89</v>
          </cell>
          <cell r="AY17">
            <v>16.12</v>
          </cell>
          <cell r="AZ17">
            <v>32.76</v>
          </cell>
        </row>
        <row r="18">
          <cell r="A18" t="str">
            <v>RNOW</v>
          </cell>
          <cell r="B18" t="str">
            <v>RightNow Technologies</v>
          </cell>
          <cell r="D18">
            <v>17.52</v>
          </cell>
          <cell r="E18">
            <v>609.1174454400001</v>
          </cell>
          <cell r="F18">
            <v>89.932000000000002</v>
          </cell>
          <cell r="G18">
            <v>0.121</v>
          </cell>
          <cell r="H18">
            <v>89.811000000000007</v>
          </cell>
          <cell r="I18">
            <v>519.30644544000006</v>
          </cell>
          <cell r="J18">
            <v>0</v>
          </cell>
          <cell r="K18">
            <v>16.082000000000001</v>
          </cell>
          <cell r="L18">
            <v>8.6389999999999993</v>
          </cell>
          <cell r="M18">
            <v>14.568</v>
          </cell>
          <cell r="O18" t="str">
            <v>NM</v>
          </cell>
          <cell r="P18">
            <v>32.29116064171123</v>
          </cell>
          <cell r="Q18">
            <v>60.111870059034622</v>
          </cell>
          <cell r="R18">
            <v>35.647065172981883</v>
          </cell>
          <cell r="S18">
            <v>0</v>
          </cell>
          <cell r="T18">
            <v>2.7669999999999999</v>
          </cell>
          <cell r="U18">
            <v>-9.2199999999999989</v>
          </cell>
          <cell r="V18">
            <v>1.0910000000000002</v>
          </cell>
          <cell r="X18" t="str">
            <v>NM</v>
          </cell>
          <cell r="Y18" t="str">
            <v>NM</v>
          </cell>
          <cell r="Z18" t="str">
            <v>NM</v>
          </cell>
          <cell r="AA18" t="str">
            <v>NM</v>
          </cell>
          <cell r="AC18" t="str">
            <v>NA</v>
          </cell>
          <cell r="AD18">
            <v>-1.1641086909904114E-2</v>
          </cell>
          <cell r="AE18">
            <v>-0.39264955194962464</v>
          </cell>
          <cell r="AF18">
            <v>-2.592393254395407E-2</v>
          </cell>
          <cell r="AH18" t="str">
            <v>NA</v>
          </cell>
          <cell r="AI18" t="str">
            <v>NM</v>
          </cell>
          <cell r="AJ18" t="str">
            <v>NM</v>
          </cell>
          <cell r="AK18" t="str">
            <v>NM</v>
          </cell>
          <cell r="AM18">
            <v>0.32444440000000002</v>
          </cell>
          <cell r="AO18" t="str">
            <v>NM</v>
          </cell>
          <cell r="AP18" t="str">
            <v>NM</v>
          </cell>
          <cell r="AQ18" t="str">
            <v>NM</v>
          </cell>
          <cell r="AS18">
            <v>-5.0920910075839765E-2</v>
          </cell>
          <cell r="AT18">
            <v>6.5045592705167188E-2</v>
          </cell>
          <cell r="AU18">
            <v>-2.1775544388609736E-2</v>
          </cell>
          <cell r="AX18">
            <v>18.46</v>
          </cell>
          <cell r="AY18">
            <v>16.45</v>
          </cell>
          <cell r="AZ18">
            <v>17.91</v>
          </cell>
        </row>
        <row r="19">
          <cell r="A19" t="str">
            <v>TLEO</v>
          </cell>
          <cell r="B19" t="str">
            <v>Texas</v>
          </cell>
          <cell r="D19">
            <v>24.07</v>
          </cell>
          <cell r="E19">
            <v>655.71823718000007</v>
          </cell>
          <cell r="F19">
            <v>78.667000000000002</v>
          </cell>
          <cell r="G19">
            <v>9.0000000000000011E-2</v>
          </cell>
          <cell r="H19">
            <v>78.576999999999998</v>
          </cell>
          <cell r="I19">
            <v>577.14123718000008</v>
          </cell>
          <cell r="J19">
            <v>0</v>
          </cell>
          <cell r="K19">
            <v>-3.7719999999999998</v>
          </cell>
          <cell r="L19">
            <v>8.2940000000000005</v>
          </cell>
          <cell r="M19">
            <v>22.268999999999998</v>
          </cell>
          <cell r="O19" t="str">
            <v>NM</v>
          </cell>
          <cell r="P19" t="str">
            <v>NM</v>
          </cell>
          <cell r="Q19">
            <v>69.585391509524968</v>
          </cell>
          <cell r="R19">
            <v>25.916800807400428</v>
          </cell>
          <cell r="S19">
            <v>0</v>
          </cell>
          <cell r="T19">
            <v>5.0169999999999995</v>
          </cell>
          <cell r="U19">
            <v>17.66</v>
          </cell>
          <cell r="V19">
            <v>32.493000000000002</v>
          </cell>
          <cell r="X19" t="str">
            <v>NM</v>
          </cell>
          <cell r="Y19" t="str">
            <v>NM</v>
          </cell>
          <cell r="Z19">
            <v>32.680704257078148</v>
          </cell>
          <cell r="AA19">
            <v>17.762017578555383</v>
          </cell>
          <cell r="AC19" t="str">
            <v>NA</v>
          </cell>
          <cell r="AD19">
            <v>0.11446300343428036</v>
          </cell>
          <cell r="AE19">
            <v>0.46589896252985846</v>
          </cell>
          <cell r="AF19">
            <v>0.72700616763843495</v>
          </cell>
          <cell r="AH19" t="str">
            <v>NA</v>
          </cell>
          <cell r="AI19" t="str">
            <v>NM</v>
          </cell>
          <cell r="AJ19">
            <v>51.663562136516681</v>
          </cell>
          <cell r="AK19">
            <v>33.108384868573545</v>
          </cell>
          <cell r="AM19">
            <v>0.3125</v>
          </cell>
          <cell r="AO19" t="str">
            <v>NM</v>
          </cell>
          <cell r="AP19">
            <v>1.6532339883685339</v>
          </cell>
          <cell r="AQ19">
            <v>1.0594683157943534</v>
          </cell>
          <cell r="AS19">
            <v>0.81249999999999978</v>
          </cell>
          <cell r="AT19">
            <v>0.92098962490023917</v>
          </cell>
          <cell r="AU19">
            <v>-1.7951856385148957E-2</v>
          </cell>
          <cell r="AX19">
            <v>13.280000000000001</v>
          </cell>
          <cell r="AY19">
            <v>12.530000000000001</v>
          </cell>
          <cell r="AZ19">
            <v>24.51</v>
          </cell>
        </row>
        <row r="20">
          <cell r="A20" t="str">
            <v>SLRY</v>
          </cell>
          <cell r="B20" t="str">
            <v>Salary.com (2/14/07)</v>
          </cell>
          <cell r="D20">
            <v>13.21</v>
          </cell>
          <cell r="E20">
            <v>210.03789179100002</v>
          </cell>
          <cell r="F20">
            <v>39.444222000000003</v>
          </cell>
          <cell r="G20">
            <v>0</v>
          </cell>
          <cell r="H20">
            <v>39.444222000000003</v>
          </cell>
          <cell r="I20">
            <v>170.59366979100002</v>
          </cell>
          <cell r="J20">
            <v>0</v>
          </cell>
          <cell r="K20">
            <v>0.61599999999999999</v>
          </cell>
          <cell r="L20">
            <v>5.7022500000000003</v>
          </cell>
          <cell r="M20">
            <v>8.85825</v>
          </cell>
          <cell r="O20" t="str">
            <v>NM</v>
          </cell>
          <cell r="P20">
            <v>276.93777563474032</v>
          </cell>
          <cell r="Q20">
            <v>29.916904693936608</v>
          </cell>
          <cell r="R20">
            <v>19.258168350520705</v>
          </cell>
          <cell r="S20">
            <v>0</v>
          </cell>
          <cell r="T20">
            <v>-2.4359999999999995</v>
          </cell>
          <cell r="U20">
            <v>-2.4592500000000004</v>
          </cell>
          <cell r="V20">
            <v>-2.37825</v>
          </cell>
          <cell r="X20" t="str">
            <v>NM</v>
          </cell>
          <cell r="Y20" t="str">
            <v>NM</v>
          </cell>
          <cell r="Z20" t="str">
            <v>NM</v>
          </cell>
          <cell r="AA20" t="str">
            <v>NM</v>
          </cell>
          <cell r="AC20" t="str">
            <v>NA</v>
          </cell>
          <cell r="AD20">
            <v>-0.55000000000000004</v>
          </cell>
          <cell r="AE20">
            <v>-0.34</v>
          </cell>
          <cell r="AF20">
            <v>-0.27</v>
          </cell>
          <cell r="AH20" t="str">
            <v>NA</v>
          </cell>
          <cell r="AI20" t="str">
            <v>NM</v>
          </cell>
          <cell r="AJ20" t="str">
            <v>NM</v>
          </cell>
          <cell r="AK20" t="str">
            <v>NM</v>
          </cell>
          <cell r="AM20">
            <v>0.22750000000000001</v>
          </cell>
          <cell r="AO20" t="str">
            <v>NM</v>
          </cell>
          <cell r="AP20" t="str">
            <v>NM</v>
          </cell>
          <cell r="AQ20" t="str">
            <v>NM</v>
          </cell>
          <cell r="AS20" t="e">
            <v>#N/A</v>
          </cell>
          <cell r="AT20" t="e">
            <v>#N/A</v>
          </cell>
          <cell r="AU20">
            <v>1.5372790161414462E-2</v>
          </cell>
          <cell r="AX20" t="e">
            <v>#N/A</v>
          </cell>
          <cell r="AY20" t="e">
            <v>#N/A</v>
          </cell>
          <cell r="AZ20">
            <v>13.01</v>
          </cell>
        </row>
        <row r="22">
          <cell r="I22" t="str">
            <v>Mean:</v>
          </cell>
          <cell r="O22" t="str">
            <v>NA</v>
          </cell>
          <cell r="P22">
            <v>126.28872451187139</v>
          </cell>
          <cell r="Q22">
            <v>57.556363937182041</v>
          </cell>
          <cell r="R22">
            <v>33.801466118106923</v>
          </cell>
          <cell r="X22" t="str">
            <v>NA</v>
          </cell>
          <cell r="Y22">
            <v>30.558669490212893</v>
          </cell>
          <cell r="Z22">
            <v>24.479690125892539</v>
          </cell>
          <cell r="AA22">
            <v>23.503887460097296</v>
          </cell>
          <cell r="AH22" t="str">
            <v>NA</v>
          </cell>
          <cell r="AI22">
            <v>60.02160463942753</v>
          </cell>
          <cell r="AJ22">
            <v>42.69764540097097</v>
          </cell>
          <cell r="AK22">
            <v>44.739394876763413</v>
          </cell>
          <cell r="AM22">
            <v>0.29097182000000005</v>
          </cell>
          <cell r="AO22">
            <v>2.3639544823581904</v>
          </cell>
          <cell r="AP22">
            <v>1.5820041714161299</v>
          </cell>
          <cell r="AQ22">
            <v>1.4996568287292276</v>
          </cell>
          <cell r="AS22" t="e">
            <v>#N/A</v>
          </cell>
          <cell r="AT22" t="e">
            <v>#N/A</v>
          </cell>
          <cell r="AU22">
            <v>-6.2909531776696561E-3</v>
          </cell>
        </row>
        <row r="23">
          <cell r="I23" t="str">
            <v>Median:</v>
          </cell>
          <cell r="O23" t="str">
            <v>NA</v>
          </cell>
          <cell r="P23">
            <v>91.99876095063054</v>
          </cell>
          <cell r="Q23">
            <v>58.004278442403695</v>
          </cell>
          <cell r="R23">
            <v>33.071139757686595</v>
          </cell>
          <cell r="X23" t="str">
            <v>NA</v>
          </cell>
          <cell r="Y23">
            <v>30.558669490212893</v>
          </cell>
          <cell r="Z23">
            <v>27.488952476883348</v>
          </cell>
          <cell r="AA23">
            <v>23.350884794487357</v>
          </cell>
          <cell r="AH23" t="str">
            <v>NA</v>
          </cell>
          <cell r="AI23">
            <v>80.516655336505778</v>
          </cell>
          <cell r="AJ23">
            <v>45.951356630067572</v>
          </cell>
          <cell r="AK23">
            <v>47.268064311271509</v>
          </cell>
          <cell r="AM23">
            <v>0.29080360000000005</v>
          </cell>
          <cell r="AO23">
            <v>2.712383043411466</v>
          </cell>
          <cell r="AP23">
            <v>1.6532339883685339</v>
          </cell>
          <cell r="AQ23">
            <v>1.6973504814314331</v>
          </cell>
          <cell r="AS23" t="e">
            <v>#N/A</v>
          </cell>
          <cell r="AT23" t="e">
            <v>#N/A</v>
          </cell>
          <cell r="AU23">
            <v>1.0819640463292979E-2</v>
          </cell>
        </row>
        <row r="25">
          <cell r="B25" t="str">
            <v>(1)  Share prices and market values are as of November 26, 2007.</v>
          </cell>
        </row>
        <row r="26">
          <cell r="B26" t="str">
            <v xml:space="preserve">(2)  Includes in-the-money outstanding options, warrants and convertible securities, treasury-adjusted.  Enterprise value is equity value plus total debt </v>
          </cell>
        </row>
        <row r="27">
          <cell r="B27" t="str">
            <v>(2)  and minority interest, less cash and equivalents.</v>
          </cell>
        </row>
        <row r="28">
          <cell r="B28" t="str">
            <v>(3)  Projections based on Wall Street analyst research unless otherwise noted.</v>
          </cell>
        </row>
        <row r="29">
          <cell r="B29" t="str">
            <v>(4)  Multiples that are negative or above a certain limit (100x for earnings multiples) are considered not meaningful.</v>
          </cell>
        </row>
      </sheetData>
      <sheetData sheetId="17">
        <row r="1">
          <cell r="A1" t="str">
            <v>VURV ACQUISITION MATRIX</v>
          </cell>
        </row>
        <row r="3">
          <cell r="A3" t="str">
            <v>Step</v>
          </cell>
          <cell r="B3">
            <v>10</v>
          </cell>
        </row>
        <row r="12">
          <cell r="C12" t="str">
            <v>($ in millions)</v>
          </cell>
          <cell r="H12" t="str">
            <v>Vurv with premium</v>
          </cell>
          <cell r="AN12" t="str">
            <v>Assumptions</v>
          </cell>
        </row>
        <row r="15">
          <cell r="C15" t="str">
            <v>Purchase price</v>
          </cell>
          <cell r="I15">
            <v>140</v>
          </cell>
          <cell r="K15">
            <v>150</v>
          </cell>
          <cell r="M15">
            <v>160</v>
          </cell>
          <cell r="O15">
            <v>170</v>
          </cell>
          <cell r="Q15">
            <v>180</v>
          </cell>
          <cell r="S15">
            <v>190</v>
          </cell>
          <cell r="U15">
            <v>200</v>
          </cell>
          <cell r="W15">
            <v>210</v>
          </cell>
          <cell r="Y15">
            <v>220</v>
          </cell>
          <cell r="AA15">
            <v>230</v>
          </cell>
          <cell r="AC15">
            <v>240</v>
          </cell>
          <cell r="AE15">
            <v>250</v>
          </cell>
          <cell r="AG15">
            <v>260</v>
          </cell>
          <cell r="AI15">
            <v>270</v>
          </cell>
          <cell r="AK15">
            <v>280</v>
          </cell>
          <cell r="AN15" t="str">
            <v>Vurv LTGR</v>
          </cell>
        </row>
        <row r="16">
          <cell r="C16" t="str">
            <v>Debt</v>
          </cell>
          <cell r="I16">
            <v>7.4510000000000005</v>
          </cell>
          <cell r="K16">
            <v>7.4510000000000005</v>
          </cell>
          <cell r="M16">
            <v>7.4510000000000005</v>
          </cell>
          <cell r="O16">
            <v>7.4510000000000005</v>
          </cell>
          <cell r="Q16">
            <v>7.4510000000000005</v>
          </cell>
          <cell r="S16">
            <v>7.4510000000000005</v>
          </cell>
          <cell r="U16">
            <v>7.4510000000000005</v>
          </cell>
          <cell r="W16">
            <v>7.4510000000000005</v>
          </cell>
          <cell r="Y16">
            <v>7.4510000000000005</v>
          </cell>
          <cell r="AA16">
            <v>7.4510000000000005</v>
          </cell>
          <cell r="AC16">
            <v>7.4510000000000005</v>
          </cell>
          <cell r="AN16">
            <v>0.3</v>
          </cell>
        </row>
        <row r="17">
          <cell r="C17" t="str">
            <v>Preferred stock</v>
          </cell>
          <cell r="I17">
            <v>32.532000000000004</v>
          </cell>
          <cell r="K17">
            <v>32.532000000000004</v>
          </cell>
          <cell r="M17">
            <v>32.532000000000004</v>
          </cell>
          <cell r="O17">
            <v>32.532000000000004</v>
          </cell>
          <cell r="Q17">
            <v>32.532000000000004</v>
          </cell>
          <cell r="S17">
            <v>32.532000000000004</v>
          </cell>
          <cell r="U17">
            <v>32.532000000000004</v>
          </cell>
          <cell r="W17">
            <v>32.532000000000004</v>
          </cell>
          <cell r="Y17">
            <v>32.532000000000004</v>
          </cell>
          <cell r="AA17">
            <v>32.532000000000004</v>
          </cell>
          <cell r="AC17">
            <v>32.532000000000004</v>
          </cell>
        </row>
        <row r="18">
          <cell r="C18" t="str">
            <v>Cash</v>
          </cell>
          <cell r="I18">
            <v>2.7250000000000001</v>
          </cell>
          <cell r="K18">
            <v>2.7250000000000001</v>
          </cell>
          <cell r="M18">
            <v>2.7250000000000001</v>
          </cell>
          <cell r="O18">
            <v>2.7250000000000001</v>
          </cell>
          <cell r="Q18">
            <v>2.7250000000000001</v>
          </cell>
          <cell r="S18">
            <v>2.7250000000000001</v>
          </cell>
          <cell r="U18">
            <v>2.7250000000000001</v>
          </cell>
          <cell r="W18">
            <v>2.7250000000000001</v>
          </cell>
          <cell r="Y18">
            <v>2.7250000000000001</v>
          </cell>
          <cell r="AA18">
            <v>2.7250000000000001</v>
          </cell>
          <cell r="AC18">
            <v>2.7250000000000001</v>
          </cell>
        </row>
        <row r="19">
          <cell r="C19" t="str">
            <v>Enterprise Value</v>
          </cell>
          <cell r="I19">
            <v>177.25800000000001</v>
          </cell>
          <cell r="K19">
            <v>187.25800000000001</v>
          </cell>
          <cell r="M19">
            <v>197.25800000000001</v>
          </cell>
          <cell r="O19">
            <v>207.25800000000001</v>
          </cell>
          <cell r="Q19">
            <v>217.25800000000001</v>
          </cell>
          <cell r="S19">
            <v>227.25800000000001</v>
          </cell>
          <cell r="U19">
            <v>237.25800000000001</v>
          </cell>
          <cell r="W19">
            <v>247.25800000000001</v>
          </cell>
          <cell r="Y19">
            <v>257.25799999999998</v>
          </cell>
          <cell r="AA19">
            <v>267.25799999999998</v>
          </cell>
          <cell r="AC19">
            <v>277.25799999999998</v>
          </cell>
          <cell r="AN19" t="str">
            <v>Median comps</v>
          </cell>
        </row>
        <row r="21">
          <cell r="E21" t="str">
            <v>Vurv</v>
          </cell>
          <cell r="AN21" t="str">
            <v>HCM</v>
          </cell>
          <cell r="AP21" t="str">
            <v>SaaS</v>
          </cell>
        </row>
        <row r="22">
          <cell r="C22" t="str">
            <v>EV / Revenues</v>
          </cell>
        </row>
        <row r="23">
          <cell r="C23" t="str">
            <v>CY07E</v>
          </cell>
          <cell r="F23">
            <v>51.286000000000001</v>
          </cell>
          <cell r="I23">
            <v>3.4562648676051944</v>
          </cell>
          <cell r="K23">
            <v>3.6512498537612603</v>
          </cell>
          <cell r="M23">
            <v>3.8462348399173263</v>
          </cell>
          <cell r="O23">
            <v>4.0412198260733927</v>
          </cell>
          <cell r="Q23">
            <v>4.2362048122294587</v>
          </cell>
          <cell r="S23">
            <v>4.4311897983855246</v>
          </cell>
          <cell r="U23">
            <v>4.6261747845415906</v>
          </cell>
          <cell r="W23">
            <v>4.8211597706976566</v>
          </cell>
          <cell r="Y23">
            <v>5.0161447568537216</v>
          </cell>
          <cell r="AA23">
            <v>5.2111297430097876</v>
          </cell>
          <cell r="AC23">
            <v>5.4061147291658536</v>
          </cell>
          <cell r="AN23">
            <v>4.6736785564245418</v>
          </cell>
          <cell r="AP23">
            <v>8.2027703403945562</v>
          </cell>
        </row>
        <row r="24">
          <cell r="C24" t="str">
            <v>CY08E</v>
          </cell>
          <cell r="F24">
            <v>67.031999999999996</v>
          </cell>
          <cell r="I24">
            <v>2.6443788041532406</v>
          </cell>
          <cell r="K24">
            <v>2.7935612841627884</v>
          </cell>
          <cell r="M24">
            <v>2.9427437641723357</v>
          </cell>
          <cell r="O24">
            <v>3.0919262441818836</v>
          </cell>
          <cell r="Q24">
            <v>3.2411087241914314</v>
          </cell>
          <cell r="S24">
            <v>3.3902912042009792</v>
          </cell>
          <cell r="U24">
            <v>3.5394736842105265</v>
          </cell>
          <cell r="W24">
            <v>3.6886561642200744</v>
          </cell>
          <cell r="Y24">
            <v>3.8378386442296217</v>
          </cell>
          <cell r="AA24">
            <v>3.9870211242391691</v>
          </cell>
          <cell r="AC24">
            <v>4.1362036042487169</v>
          </cell>
          <cell r="AN24">
            <v>3.8467144106666673</v>
          </cell>
          <cell r="AP24">
            <v>5.8819865367707314</v>
          </cell>
        </row>
        <row r="25">
          <cell r="C25" t="str">
            <v>CY09E</v>
          </cell>
          <cell r="F25">
            <v>85.132000000000005</v>
          </cell>
          <cell r="I25">
            <v>2.0821547714138045</v>
          </cell>
          <cell r="K25">
            <v>2.1996194145562185</v>
          </cell>
          <cell r="M25">
            <v>2.3170840576986329</v>
          </cell>
          <cell r="O25">
            <v>2.4345487008410469</v>
          </cell>
          <cell r="Q25">
            <v>2.5520133439834609</v>
          </cell>
          <cell r="S25">
            <v>2.6694779871258749</v>
          </cell>
          <cell r="U25">
            <v>2.7869426302682894</v>
          </cell>
          <cell r="W25">
            <v>2.9044072734107034</v>
          </cell>
          <cell r="Y25">
            <v>3.0218719165531169</v>
          </cell>
          <cell r="AA25">
            <v>3.1393365596955314</v>
          </cell>
          <cell r="AC25">
            <v>3.2568012028379454</v>
          </cell>
          <cell r="AN25" t="str">
            <v>NA</v>
          </cell>
          <cell r="AP25" t="str">
            <v>NA</v>
          </cell>
        </row>
        <row r="27">
          <cell r="C27" t="str">
            <v>EV / EBITDA</v>
          </cell>
        </row>
        <row r="28">
          <cell r="C28" t="str">
            <v>CY07E</v>
          </cell>
          <cell r="F28">
            <v>5.7050000000000001</v>
          </cell>
          <cell r="I28">
            <v>31.070639789658195</v>
          </cell>
          <cell r="K28">
            <v>32.823488168273443</v>
          </cell>
          <cell r="M28">
            <v>34.576336546888697</v>
          </cell>
          <cell r="O28">
            <v>36.329184925503945</v>
          </cell>
          <cell r="Q28">
            <v>38.082033304119193</v>
          </cell>
          <cell r="S28">
            <v>39.834881682734448</v>
          </cell>
          <cell r="U28">
            <v>41.587730061349696</v>
          </cell>
          <cell r="W28">
            <v>43.340578439964943</v>
          </cell>
          <cell r="Y28">
            <v>45.093426818580191</v>
          </cell>
          <cell r="AA28">
            <v>46.846275197195439</v>
          </cell>
          <cell r="AC28">
            <v>48.599123575810687</v>
          </cell>
          <cell r="AN28">
            <v>21.855241001943327</v>
          </cell>
          <cell r="AP28">
            <v>19.066550656040256</v>
          </cell>
        </row>
        <row r="29">
          <cell r="C29" t="str">
            <v>CY08E</v>
          </cell>
          <cell r="F29">
            <v>14.372</v>
          </cell>
          <cell r="I29">
            <v>12.333565265794601</v>
          </cell>
          <cell r="K29">
            <v>13.029362649596438</v>
          </cell>
          <cell r="M29">
            <v>13.725160033398275</v>
          </cell>
          <cell r="O29">
            <v>14.420957417200112</v>
          </cell>
          <cell r="Q29">
            <v>15.116754801001949</v>
          </cell>
          <cell r="S29">
            <v>15.812552184803787</v>
          </cell>
          <cell r="U29">
            <v>16.508349568605624</v>
          </cell>
          <cell r="W29">
            <v>17.204146952407459</v>
          </cell>
          <cell r="Y29">
            <v>17.899944336209295</v>
          </cell>
          <cell r="AA29">
            <v>18.59574172001113</v>
          </cell>
          <cell r="AC29">
            <v>19.291539103812969</v>
          </cell>
          <cell r="AN29">
            <v>17.762017578555383</v>
          </cell>
          <cell r="AP29">
            <v>23.538610368213348</v>
          </cell>
        </row>
        <row r="30">
          <cell r="C30" t="str">
            <v>CY09E</v>
          </cell>
          <cell r="F30">
            <v>23.372</v>
          </cell>
          <cell r="I30">
            <v>7.5842033202122199</v>
          </cell>
          <cell r="K30">
            <v>8.0120657196645571</v>
          </cell>
          <cell r="M30">
            <v>8.4399281191168924</v>
          </cell>
          <cell r="O30">
            <v>8.8677905185692278</v>
          </cell>
          <cell r="Q30">
            <v>9.295652918021565</v>
          </cell>
          <cell r="S30">
            <v>9.7235153174739004</v>
          </cell>
          <cell r="U30">
            <v>10.151377716926238</v>
          </cell>
          <cell r="W30">
            <v>10.579240116378573</v>
          </cell>
          <cell r="Y30">
            <v>11.007102515830908</v>
          </cell>
          <cell r="AA30">
            <v>11.434964915283244</v>
          </cell>
          <cell r="AC30">
            <v>11.862827314735581</v>
          </cell>
          <cell r="AN30" t="str">
            <v>NA</v>
          </cell>
          <cell r="AP30" t="str">
            <v>NA</v>
          </cell>
        </row>
        <row r="32">
          <cell r="C32" t="str">
            <v>P/E Multiples</v>
          </cell>
        </row>
        <row r="33">
          <cell r="C33" t="str">
            <v>CY07E</v>
          </cell>
          <cell r="F33">
            <v>1.3280000000000001</v>
          </cell>
          <cell r="I33" t="str">
            <v>NM</v>
          </cell>
          <cell r="K33" t="str">
            <v>NM</v>
          </cell>
          <cell r="M33" t="str">
            <v>NM</v>
          </cell>
          <cell r="O33" t="str">
            <v>NM</v>
          </cell>
          <cell r="Q33" t="str">
            <v>NM</v>
          </cell>
          <cell r="S33" t="str">
            <v>NM</v>
          </cell>
          <cell r="U33" t="str">
            <v>NM</v>
          </cell>
          <cell r="W33" t="str">
            <v>NM</v>
          </cell>
          <cell r="Y33" t="str">
            <v>NM</v>
          </cell>
          <cell r="AA33" t="str">
            <v>NM</v>
          </cell>
          <cell r="AC33" t="str">
            <v>NM</v>
          </cell>
          <cell r="AN33">
            <v>33.025678315033787</v>
          </cell>
          <cell r="AP33">
            <v>38.783002115821645</v>
          </cell>
        </row>
        <row r="34">
          <cell r="C34" t="str">
            <v>CY08E</v>
          </cell>
          <cell r="F34">
            <v>10.477</v>
          </cell>
          <cell r="I34">
            <v>13.362603798797366</v>
          </cell>
          <cell r="K34">
            <v>14.317075498711462</v>
          </cell>
          <cell r="M34">
            <v>15.27154719862556</v>
          </cell>
          <cell r="O34">
            <v>16.226018898539657</v>
          </cell>
          <cell r="Q34">
            <v>17.180490598453755</v>
          </cell>
          <cell r="S34">
            <v>18.134962298367853</v>
          </cell>
          <cell r="U34">
            <v>19.089433998281951</v>
          </cell>
          <cell r="W34">
            <v>20.043905698196049</v>
          </cell>
          <cell r="Y34">
            <v>20.998377398110147</v>
          </cell>
          <cell r="AA34">
            <v>21.952849098024242</v>
          </cell>
          <cell r="AC34">
            <v>22.90732079793834</v>
          </cell>
          <cell r="AN34">
            <v>33.108384868573545</v>
          </cell>
          <cell r="AP34">
            <v>48.428571428571431</v>
          </cell>
        </row>
        <row r="35">
          <cell r="C35" t="str">
            <v>CY09E</v>
          </cell>
          <cell r="F35">
            <v>15.577999999999999</v>
          </cell>
          <cell r="I35">
            <v>8.9870329952497112</v>
          </cell>
          <cell r="K35">
            <v>9.6289639234818338</v>
          </cell>
          <cell r="M35">
            <v>10.270894851713956</v>
          </cell>
          <cell r="O35">
            <v>10.912825779946079</v>
          </cell>
          <cell r="Q35">
            <v>11.5547567081782</v>
          </cell>
          <cell r="S35">
            <v>12.196687636410322</v>
          </cell>
          <cell r="U35">
            <v>12.838618564642445</v>
          </cell>
          <cell r="W35">
            <v>13.480549492874568</v>
          </cell>
          <cell r="Y35">
            <v>14.12248042110669</v>
          </cell>
          <cell r="AA35">
            <v>14.764411349338811</v>
          </cell>
          <cell r="AC35">
            <v>15.406342277570934</v>
          </cell>
          <cell r="AN35" t="str">
            <v>NA</v>
          </cell>
          <cell r="AP35" t="str">
            <v>NA</v>
          </cell>
        </row>
        <row r="37">
          <cell r="C37" t="str">
            <v>EV / uFCF</v>
          </cell>
        </row>
        <row r="38">
          <cell r="C38" t="str">
            <v>CY07E</v>
          </cell>
          <cell r="F38">
            <v>1.9710000000000001</v>
          </cell>
          <cell r="I38" t="str">
            <v>NM</v>
          </cell>
          <cell r="K38" t="str">
            <v>NM</v>
          </cell>
          <cell r="M38" t="str">
            <v>NM</v>
          </cell>
          <cell r="O38" t="str">
            <v>NM</v>
          </cell>
          <cell r="Q38" t="str">
            <v>NM</v>
          </cell>
          <cell r="S38" t="str">
            <v>NM</v>
          </cell>
          <cell r="U38" t="str">
            <v>NM</v>
          </cell>
          <cell r="W38" t="str">
            <v>NM</v>
          </cell>
          <cell r="Y38" t="str">
            <v>NM</v>
          </cell>
          <cell r="AA38" t="str">
            <v>NM</v>
          </cell>
          <cell r="AC38" t="str">
            <v>NM</v>
          </cell>
          <cell r="AN38">
            <v>29.916904693936608</v>
          </cell>
          <cell r="AP38">
            <v>38.812474503700621</v>
          </cell>
        </row>
        <row r="39">
          <cell r="C39" t="str">
            <v>CY08E</v>
          </cell>
          <cell r="F39">
            <v>10.717000000000001</v>
          </cell>
          <cell r="I39">
            <v>16.539889894560044</v>
          </cell>
          <cell r="K39">
            <v>17.472986843333022</v>
          </cell>
          <cell r="M39">
            <v>18.406083792105999</v>
          </cell>
          <cell r="O39">
            <v>19.339180740878977</v>
          </cell>
          <cell r="Q39">
            <v>20.272277689651954</v>
          </cell>
          <cell r="S39">
            <v>21.205374638424932</v>
          </cell>
          <cell r="U39">
            <v>22.138471587197909</v>
          </cell>
          <cell r="W39">
            <v>23.071568535970886</v>
          </cell>
          <cell r="Y39">
            <v>24.00466548474386</v>
          </cell>
          <cell r="AA39">
            <v>24.937762433516838</v>
          </cell>
          <cell r="AC39">
            <v>25.870859382289815</v>
          </cell>
          <cell r="AN39">
            <v>25.916800807400428</v>
          </cell>
          <cell r="AP39">
            <v>28.034486782776007</v>
          </cell>
        </row>
        <row r="40">
          <cell r="C40" t="str">
            <v>CY09E</v>
          </cell>
          <cell r="F40">
            <v>16.93</v>
          </cell>
          <cell r="I40">
            <v>10.470053160070881</v>
          </cell>
          <cell r="K40">
            <v>11.060720614294153</v>
          </cell>
          <cell r="M40">
            <v>11.651388068517425</v>
          </cell>
          <cell r="O40">
            <v>12.242055522740698</v>
          </cell>
          <cell r="Q40">
            <v>12.83272297696397</v>
          </cell>
          <cell r="S40">
            <v>13.423390431187242</v>
          </cell>
          <cell r="U40">
            <v>14.014057885410514</v>
          </cell>
          <cell r="W40">
            <v>14.604725339633786</v>
          </cell>
          <cell r="Y40">
            <v>15.195392793857058</v>
          </cell>
          <cell r="AA40">
            <v>15.78606024808033</v>
          </cell>
          <cell r="AC40">
            <v>16.376727702303601</v>
          </cell>
          <cell r="AN40" t="str">
            <v>NA</v>
          </cell>
          <cell r="AP40" t="str">
            <v>NA</v>
          </cell>
        </row>
        <row r="42">
          <cell r="C42" t="str">
            <v>P/E/G</v>
          </cell>
        </row>
        <row r="43">
          <cell r="C43" t="str">
            <v>CY07E</v>
          </cell>
          <cell r="I43" t="str">
            <v>NM</v>
          </cell>
          <cell r="K43" t="str">
            <v>NM</v>
          </cell>
          <cell r="M43" t="str">
            <v>NM</v>
          </cell>
          <cell r="O43" t="str">
            <v>NM</v>
          </cell>
          <cell r="Q43" t="str">
            <v>NM</v>
          </cell>
          <cell r="S43" t="str">
            <v>NM</v>
          </cell>
          <cell r="U43" t="str">
            <v>NM</v>
          </cell>
          <cell r="W43" t="str">
            <v>NM</v>
          </cell>
          <cell r="Y43" t="str">
            <v>NM</v>
          </cell>
          <cell r="AA43" t="str">
            <v>NM</v>
          </cell>
          <cell r="AC43" t="str">
            <v>NM</v>
          </cell>
          <cell r="AN43">
            <v>1.1661208628108117</v>
          </cell>
          <cell r="AP43">
            <v>1.4209610255361376</v>
          </cell>
        </row>
        <row r="44">
          <cell r="C44" t="str">
            <v>CY08E</v>
          </cell>
          <cell r="I44">
            <v>0.44542012662657887</v>
          </cell>
          <cell r="K44">
            <v>0.47723584995704876</v>
          </cell>
          <cell r="M44">
            <v>0.50905157328751871</v>
          </cell>
          <cell r="O44">
            <v>0.5408672966179886</v>
          </cell>
          <cell r="Q44">
            <v>0.57268301994845849</v>
          </cell>
          <cell r="S44">
            <v>0.60449874327892839</v>
          </cell>
          <cell r="U44">
            <v>0.63631446660939839</v>
          </cell>
          <cell r="W44">
            <v>0.66813018993986828</v>
          </cell>
          <cell r="Y44">
            <v>0.69994591327033828</v>
          </cell>
          <cell r="AA44">
            <v>0.73176163660080806</v>
          </cell>
          <cell r="AC44">
            <v>0.76357735993127807</v>
          </cell>
          <cell r="AN44">
            <v>1.0594683157943534</v>
          </cell>
          <cell r="AP44">
            <v>1.6545216119388522</v>
          </cell>
        </row>
        <row r="45">
          <cell r="C45" t="str">
            <v>CY09E</v>
          </cell>
          <cell r="I45">
            <v>0.29956776650832373</v>
          </cell>
          <cell r="K45">
            <v>0.32096546411606114</v>
          </cell>
          <cell r="M45">
            <v>0.3423631617237986</v>
          </cell>
          <cell r="O45">
            <v>0.36376085933153596</v>
          </cell>
          <cell r="Q45">
            <v>0.38515855693927337</v>
          </cell>
          <cell r="S45">
            <v>0.40655625454701072</v>
          </cell>
          <cell r="U45">
            <v>0.42795395215474819</v>
          </cell>
          <cell r="W45">
            <v>0.44935164976248559</v>
          </cell>
          <cell r="Y45">
            <v>0.47074934737022306</v>
          </cell>
          <cell r="AA45">
            <v>0.49214704497796041</v>
          </cell>
          <cell r="AC45">
            <v>0.51354474258569782</v>
          </cell>
          <cell r="AN45" t="str">
            <v>NA</v>
          </cell>
          <cell r="AP45" t="str">
            <v>NA</v>
          </cell>
        </row>
      </sheetData>
      <sheetData sheetId="18" refreshError="1"/>
      <sheetData sheetId="19">
        <row r="3">
          <cell r="D3" t="str">
            <v>($ in millions, except per share data)</v>
          </cell>
        </row>
        <row r="4">
          <cell r="F4">
            <v>2008</v>
          </cell>
        </row>
        <row r="5">
          <cell r="D5" t="str">
            <v>Equity purchase price</v>
          </cell>
          <cell r="F5">
            <v>140</v>
          </cell>
          <cell r="G5">
            <v>160</v>
          </cell>
          <cell r="H5">
            <v>180</v>
          </cell>
          <cell r="I5">
            <v>200</v>
          </cell>
          <cell r="J5">
            <v>220</v>
          </cell>
          <cell r="K5">
            <v>240</v>
          </cell>
        </row>
        <row r="6">
          <cell r="A6" t="str">
            <v>Assumptions</v>
          </cell>
        </row>
        <row r="7">
          <cell r="A7" t="str">
            <v>% stock</v>
          </cell>
          <cell r="B7">
            <v>1</v>
          </cell>
          <cell r="D7" t="str">
            <v>100% stock transaction(1)</v>
          </cell>
        </row>
        <row r="8">
          <cell r="D8" t="str">
            <v>Pro forma cash EPS</v>
          </cell>
          <cell r="F8">
            <v>1.5172247464412447</v>
          </cell>
          <cell r="G8">
            <v>1.5038863296984903</v>
          </cell>
          <cell r="H8">
            <v>1.4907715975864069</v>
          </cell>
          <cell r="I8">
            <v>1.4778757174905763</v>
          </cell>
          <cell r="J8">
            <v>1.4651876834157358</v>
          </cell>
          <cell r="K8">
            <v>1.452695670692806</v>
          </cell>
        </row>
        <row r="9">
          <cell r="A9" t="str">
            <v>SQ EPS 1</v>
          </cell>
          <cell r="B9">
            <v>1.6707126914727732</v>
          </cell>
          <cell r="D9" t="str">
            <v>Pro forma cash EPS accretion/dilution - $</v>
          </cell>
          <cell r="F9">
            <v>0.19919822346096727</v>
          </cell>
          <cell r="G9">
            <v>0.18074424977989423</v>
          </cell>
          <cell r="H9">
            <v>0.16320984782519765</v>
          </cell>
          <cell r="I9">
            <v>0.14652795434396093</v>
          </cell>
          <cell r="J9">
            <v>0.13063787244213054</v>
          </cell>
          <cell r="K9">
            <v>0.11548453364448885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0.38086389350783412</v>
          </cell>
          <cell r="G10">
            <v>0.34558018392072642</v>
          </cell>
          <cell r="H10">
            <v>0.31205468111871104</v>
          </cell>
          <cell r="I10">
            <v>0.28015916120915851</v>
          </cell>
          <cell r="J10">
            <v>0.24977757267819789</v>
          </cell>
          <cell r="K10">
            <v>0.22080462546090485</v>
          </cell>
        </row>
        <row r="11">
          <cell r="D11" t="str">
            <v>Breakeven pre-tax synergies</v>
          </cell>
          <cell r="F11">
            <v>9.5475853433668014</v>
          </cell>
          <cell r="G11">
            <v>10.466286754401358</v>
          </cell>
          <cell r="H11">
            <v>11.385066661860918</v>
          </cell>
          <cell r="I11">
            <v>12.303875422060473</v>
          </cell>
          <cell r="J11">
            <v>13.223070886579443</v>
          </cell>
          <cell r="K11">
            <v>14.143087501011195</v>
          </cell>
        </row>
        <row r="12">
          <cell r="D12" t="str">
            <v>Pro forma Taleo ownership</v>
          </cell>
          <cell r="F12">
            <v>0.80989100644959844</v>
          </cell>
          <cell r="G12">
            <v>0.789196744543607</v>
          </cell>
          <cell r="H12">
            <v>0.7695336891666732</v>
          </cell>
          <cell r="I12">
            <v>0.7508266356748482</v>
          </cell>
          <cell r="J12">
            <v>0.73300751865067082</v>
          </cell>
          <cell r="K12">
            <v>0.7160145843781871</v>
          </cell>
        </row>
        <row r="13">
          <cell r="D13" t="str">
            <v>Pro forma Debt/LTM EBITDA</v>
          </cell>
          <cell r="F13">
            <v>0.97858277168794527</v>
          </cell>
          <cell r="G13">
            <v>0.98214838006369964</v>
          </cell>
          <cell r="H13">
            <v>0.98572419289204749</v>
          </cell>
          <cell r="I13">
            <v>0.98930375654621405</v>
          </cell>
          <cell r="J13">
            <v>0.99293359135470594</v>
          </cell>
          <cell r="K13">
            <v>0.99667017478719833</v>
          </cell>
        </row>
        <row r="14">
          <cell r="D14" t="str">
            <v>Pro forma LTM EBITDA/interest</v>
          </cell>
          <cell r="F14">
            <v>229.49862503487125</v>
          </cell>
          <cell r="G14">
            <v>217.06489694634422</v>
          </cell>
          <cell r="H14">
            <v>205.87891081642246</v>
          </cell>
          <cell r="I14">
            <v>195.77925302155478</v>
          </cell>
          <cell r="J14">
            <v>186.50168131866383</v>
          </cell>
          <cell r="K14">
            <v>177.82700670428977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transaction(1)</v>
          </cell>
        </row>
        <row r="16">
          <cell r="D16" t="str">
            <v>Pro forma cash EPS</v>
          </cell>
          <cell r="F16">
            <v>1.5613985435174063</v>
          </cell>
          <cell r="G16">
            <v>1.5447785365508886</v>
          </cell>
          <cell r="H16">
            <v>1.5282888866626994</v>
          </cell>
          <cell r="I16">
            <v>1.5119443039276896</v>
          </cell>
          <cell r="J16">
            <v>1.4956240553465798</v>
          </cell>
          <cell r="K16">
            <v>1.4791843633716273</v>
          </cell>
        </row>
        <row r="17">
          <cell r="D17" t="str">
            <v>Pro forma cash EPS accretion/dilution - $</v>
          </cell>
          <cell r="F17">
            <v>0.14173322071434169</v>
          </cell>
          <cell r="G17">
            <v>0.11276934646056691</v>
          </cell>
          <cell r="H17">
            <v>8.4530246282701671E-2</v>
          </cell>
          <cell r="I17">
            <v>5.6989051901020993E-2</v>
          </cell>
          <cell r="J17">
            <v>3.0120206879465039E-2</v>
          </cell>
          <cell r="K17">
            <v>3.8993875276741585E-3</v>
          </cell>
        </row>
        <row r="18">
          <cell r="D18" t="str">
            <v>Pro forma cash EPS accretion/dilution - %</v>
          </cell>
          <cell r="F18">
            <v>0.19495463315633166</v>
          </cell>
          <cell r="G18">
            <v>0.15511470394657079</v>
          </cell>
          <cell r="H18">
            <v>0.11627170448537583</v>
          </cell>
          <cell r="I18">
            <v>7.8388677342505764E-2</v>
          </cell>
          <cell r="J18">
            <v>4.143046953412477E-2</v>
          </cell>
          <cell r="K18">
            <v>5.3636237232219663E-3</v>
          </cell>
        </row>
        <row r="19">
          <cell r="D19" t="str">
            <v>Breakeven pre-tax synergies</v>
          </cell>
          <cell r="F19">
            <v>6.1291617073758911</v>
          </cell>
          <cell r="G19">
            <v>7.0946239283356478</v>
          </cell>
          <cell r="H19">
            <v>8.0615738434454407</v>
          </cell>
          <cell r="I19">
            <v>9.0290705866752159</v>
          </cell>
          <cell r="J19">
            <v>10.0038962974822</v>
          </cell>
          <cell r="K19">
            <v>10.994284754255593</v>
          </cell>
        </row>
        <row r="20">
          <cell r="D20" t="str">
            <v>Pro forma Taleo ownership</v>
          </cell>
          <cell r="F20">
            <v>0.90732999778775303</v>
          </cell>
          <cell r="G20">
            <v>0.8958339301929219</v>
          </cell>
          <cell r="H20">
            <v>0.88462553308355962</v>
          </cell>
          <cell r="I20">
            <v>0.8736941421556722</v>
          </cell>
          <cell r="J20">
            <v>0.8630296137898722</v>
          </cell>
          <cell r="K20">
            <v>0.85262229365655962</v>
          </cell>
        </row>
        <row r="21">
          <cell r="D21" t="str">
            <v>Debt financing required</v>
          </cell>
          <cell r="F21">
            <v>44.275757575757581</v>
          </cell>
          <cell r="G21">
            <v>54.37676767676767</v>
          </cell>
          <cell r="H21">
            <v>64.477777777777774</v>
          </cell>
          <cell r="I21">
            <v>74.578787878787878</v>
          </cell>
          <cell r="J21">
            <v>84.679797979797982</v>
          </cell>
          <cell r="K21">
            <v>94.780808080808086</v>
          </cell>
        </row>
        <row r="22">
          <cell r="D22" t="str">
            <v>Pro forma Debt/LTM EBITDA</v>
          </cell>
          <cell r="F22">
            <v>0.94475104183842051</v>
          </cell>
          <cell r="G22">
            <v>1.1602852379551407</v>
          </cell>
          <cell r="H22">
            <v>1.375819434071861</v>
          </cell>
          <cell r="I22">
            <v>1.5913536301885816</v>
          </cell>
          <cell r="J22">
            <v>1.8068878263053021</v>
          </cell>
          <cell r="K22">
            <v>2.0224220224220226</v>
          </cell>
        </row>
        <row r="23">
          <cell r="D23" t="str">
            <v>Pro forma LTM EBITDA/interest</v>
          </cell>
          <cell r="F23">
            <v>15.274603362475698</v>
          </cell>
          <cell r="G23">
            <v>14.293715708875757</v>
          </cell>
          <cell r="H23">
            <v>13.428886280420338</v>
          </cell>
          <cell r="I23">
            <v>12.661980066898844</v>
          </cell>
          <cell r="J23">
            <v>11.968854951946874</v>
          </cell>
          <cell r="K23">
            <v>11.330382165072272</v>
          </cell>
        </row>
        <row r="24">
          <cell r="A24" t="str">
            <v>% stock</v>
          </cell>
          <cell r="B24">
            <v>0</v>
          </cell>
          <cell r="D24" t="str">
            <v>100% cash transaction(1)</v>
          </cell>
        </row>
        <row r="25">
          <cell r="D25" t="str">
            <v>Pro forma cash EPS</v>
          </cell>
          <cell r="F25">
            <v>1.515538480086672</v>
          </cell>
          <cell r="G25">
            <v>1.493894202082553</v>
          </cell>
          <cell r="H25">
            <v>1.4721879800886439</v>
          </cell>
          <cell r="I25">
            <v>1.4504589894930826</v>
          </cell>
          <cell r="J25">
            <v>1.4284248383961009</v>
          </cell>
          <cell r="K25">
            <v>1.405742692160302</v>
          </cell>
        </row>
        <row r="26">
          <cell r="D26" t="str">
            <v>Pro forma cash EPS accretion/dilution - $</v>
          </cell>
          <cell r="F26">
            <v>8.2406876992620837E-2</v>
          </cell>
          <cell r="G26">
            <v>4.0116694903940986E-2</v>
          </cell>
          <cell r="H26">
            <v>-2.1734677614682063E-3</v>
          </cell>
          <cell r="I26">
            <v>-4.4463629988722775E-2</v>
          </cell>
          <cell r="J26">
            <v>-8.675379177782272E-2</v>
          </cell>
          <cell r="K26">
            <v>-0.12904395312876804</v>
          </cell>
        </row>
        <row r="27">
          <cell r="D27" t="str">
            <v>Pro forma cash EPS accretion/dilution - %</v>
          </cell>
          <cell r="F27">
            <v>0.15756066232880217</v>
          </cell>
          <cell r="G27">
            <v>7.6702494381305275E-2</v>
          </cell>
          <cell r="H27">
            <v>-4.1556364292011372E-3</v>
          </cell>
          <cell r="I27">
            <v>-8.5013766401962787E-2</v>
          </cell>
          <cell r="J27">
            <v>-0.16587189553697967</v>
          </cell>
          <cell r="K27">
            <v>-0.2467300238342518</v>
          </cell>
        </row>
        <row r="28">
          <cell r="D28" t="str">
            <v>Breakeven pre-tax synergies</v>
          </cell>
          <cell r="F28" t="str">
            <v>NM</v>
          </cell>
          <cell r="G28" t="str">
            <v>NM</v>
          </cell>
          <cell r="H28">
            <v>9.1124661705349622E-2</v>
          </cell>
          <cell r="I28">
            <v>1.8875031629208405</v>
          </cell>
          <cell r="J28">
            <v>3.7282494637352395</v>
          </cell>
          <cell r="K28">
            <v>5.6133635634590284</v>
          </cell>
        </row>
        <row r="29">
          <cell r="D29" t="str">
            <v>Pro forma Taleo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</row>
        <row r="30">
          <cell r="D30" t="str">
            <v>Debt financing required</v>
          </cell>
          <cell r="F30">
            <v>123.53775470671998</v>
          </cell>
          <cell r="G30">
            <v>143.94591790672001</v>
          </cell>
          <cell r="H30">
            <v>164.35408110672</v>
          </cell>
          <cell r="I30">
            <v>184.76224430671999</v>
          </cell>
          <cell r="J30">
            <v>205.17040750671998</v>
          </cell>
          <cell r="K30">
            <v>225.57857070671997</v>
          </cell>
        </row>
        <row r="31">
          <cell r="D31" t="str">
            <v>Pro forma Debt/LTM EBITDA</v>
          </cell>
          <cell r="F31">
            <v>3.5758294172374674</v>
          </cell>
          <cell r="G31">
            <v>4.1665485095148798</v>
          </cell>
          <cell r="H31">
            <v>4.7572676017922904</v>
          </cell>
          <cell r="I31">
            <v>5.3479866940697018</v>
          </cell>
          <cell r="J31">
            <v>5.9387057863471133</v>
          </cell>
          <cell r="K31">
            <v>6.5294248786245239</v>
          </cell>
        </row>
        <row r="32">
          <cell r="D32" t="str">
            <v>Pro forma LTM EBITDA/interest</v>
          </cell>
          <cell r="F32">
            <v>5.9456360970380508</v>
          </cell>
          <cell r="G32">
            <v>5.6322066102123038</v>
          </cell>
          <cell r="H32">
            <v>5.3494011251003792</v>
          </cell>
          <cell r="I32">
            <v>5.093382896811617</v>
          </cell>
          <cell r="J32">
            <v>4.8576352347730287</v>
          </cell>
          <cell r="K32">
            <v>4.6367131558766772</v>
          </cell>
        </row>
        <row r="34">
          <cell r="D34" t="str">
            <v>(1) Taleo CY08 EPS equals $0.52</v>
          </cell>
        </row>
        <row r="35">
          <cell r="D35" t="str">
            <v xml:space="preserve">Note: Analysis assumes marginal tax rate of 20.0% and no synergies. Acquisition related debt bears interest at 7.36% for 100% cash and 50%/50% transactions. Assumes Taleo minimum cash balance of $50MM, cash interest rate of 4.5% </v>
          </cell>
        </row>
        <row r="36">
          <cell r="D36" t="str">
            <v>Source: Vurv management projections and Wedbush Morgan research dated 6/7/07</v>
          </cell>
        </row>
        <row r="42">
          <cell r="P42" t="str">
            <v>PF Revenue</v>
          </cell>
        </row>
        <row r="43">
          <cell r="P43" t="str">
            <v>Vurv</v>
          </cell>
          <cell r="Q43">
            <v>67.031999999999996</v>
          </cell>
        </row>
        <row r="44">
          <cell r="P44" t="str">
            <v>Taleo</v>
          </cell>
          <cell r="Q44">
            <v>159</v>
          </cell>
        </row>
        <row r="45">
          <cell r="P45" t="str">
            <v>PF combined</v>
          </cell>
          <cell r="Q45">
            <v>226.03199999999998</v>
          </cell>
        </row>
        <row r="48">
          <cell r="P48" t="str">
            <v>PF EBITDA</v>
          </cell>
        </row>
        <row r="49">
          <cell r="P49" t="str">
            <v>Vurv</v>
          </cell>
          <cell r="Q49">
            <v>14.372</v>
          </cell>
        </row>
        <row r="50">
          <cell r="P50" t="str">
            <v>Taleo</v>
          </cell>
          <cell r="Q50">
            <v>32.493000000000002</v>
          </cell>
        </row>
        <row r="51">
          <cell r="P51" t="str">
            <v>PF combined</v>
          </cell>
          <cell r="Q51">
            <v>46.865000000000002</v>
          </cell>
        </row>
        <row r="59">
          <cell r="D59" t="str">
            <v>All acquisition related debt bears interest at 7.5% (pre-tax).</v>
          </cell>
        </row>
        <row r="60">
          <cell r="D60" t="str">
            <v>Transaction fees of US$0.03mm (capitalized / 0% tax deductible): Financing fees equal to 2% of acquisition related debt (amortized over 5 years).</v>
          </cell>
        </row>
        <row r="61">
          <cell r="D61" t="str">
            <v>Note: Analysis assumes marginal tax rate of 34.5%.</v>
          </cell>
        </row>
        <row r="62">
          <cell r="D62" t="str">
            <v>KRATOS (research report Baird); TRITON (research report Wedbush).</v>
          </cell>
        </row>
        <row r="63">
          <cell r="D63" t="str">
            <v>No synergies included in the analysis.</v>
          </cell>
        </row>
        <row r="64">
          <cell r="D64" t="str">
            <v>(1) Based on current Missouri share price of $1.70 as of 11/15/05</v>
          </cell>
        </row>
        <row r="65">
          <cell r="D65" t="str">
            <v>(2) Represents CY05 Arkansas EBITDA of $46.2mm and Missouri EBITDA of $14.2mm (avg. of CY05E of $11.4mm and CY06E of $17.1mm)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ssive model"/>
      <sheetName val="Aggressive IPO matrix"/>
      <sheetName val="Conservative model"/>
      <sheetName val="Conservative IPO matrix"/>
      <sheetName val="Operating model comparison"/>
    </sheetNames>
    <sheetDataSet>
      <sheetData sheetId="0">
        <row r="1">
          <cell r="B1" t="str">
            <v>Niksun aggressive P&amp;L model</v>
          </cell>
        </row>
        <row r="3">
          <cell r="B3" t="str">
            <v>($ in millions)</v>
          </cell>
          <cell r="F3" t="str">
            <v>FYE December 31,</v>
          </cell>
        </row>
        <row r="4">
          <cell r="B4" t="str">
            <v>Operating statement</v>
          </cell>
          <cell r="E4" t="str">
            <v>2003A</v>
          </cell>
          <cell r="F4" t="str">
            <v>2004A</v>
          </cell>
          <cell r="G4" t="str">
            <v>2005A</v>
          </cell>
          <cell r="H4" t="str">
            <v>2006E</v>
          </cell>
          <cell r="I4" t="str">
            <v>2007E</v>
          </cell>
          <cell r="J4" t="str">
            <v>2008E</v>
          </cell>
        </row>
        <row r="5">
          <cell r="B5" t="str">
            <v>Product</v>
          </cell>
          <cell r="E5">
            <v>13.408087</v>
          </cell>
          <cell r="F5">
            <v>20.029230999999999</v>
          </cell>
          <cell r="G5">
            <v>22.030466000000001</v>
          </cell>
          <cell r="H5">
            <v>26</v>
          </cell>
          <cell r="I5">
            <v>45.89</v>
          </cell>
          <cell r="J5">
            <v>60.574800000000003</v>
          </cell>
        </row>
        <row r="6">
          <cell r="B6" t="str">
            <v>Maintenance and consulting</v>
          </cell>
          <cell r="E6">
            <v>2.1752660000000001</v>
          </cell>
          <cell r="F6">
            <v>3.8466940000000003</v>
          </cell>
          <cell r="G6">
            <v>5.9364049999999997</v>
          </cell>
          <cell r="H6">
            <v>10</v>
          </cell>
          <cell r="I6">
            <v>14.089</v>
          </cell>
          <cell r="J6">
            <v>19.442029999999999</v>
          </cell>
        </row>
        <row r="7">
          <cell r="C7" t="str">
            <v>Total revenue</v>
          </cell>
          <cell r="E7">
            <v>15.583353000000001</v>
          </cell>
          <cell r="F7">
            <v>23.875924999999999</v>
          </cell>
          <cell r="G7">
            <v>27.966871000000001</v>
          </cell>
          <cell r="H7">
            <v>36</v>
          </cell>
          <cell r="I7">
            <v>59.978999999999999</v>
          </cell>
          <cell r="J7">
            <v>80.016829999999999</v>
          </cell>
        </row>
        <row r="9">
          <cell r="B9" t="str">
            <v>Cost of Goods Sold</v>
          </cell>
          <cell r="E9">
            <v>3.8517730000000001</v>
          </cell>
          <cell r="F9">
            <v>4.8820509999999997</v>
          </cell>
          <cell r="G9">
            <v>5.3867520000000004</v>
          </cell>
          <cell r="H9">
            <v>6.4799999999999995</v>
          </cell>
          <cell r="I9">
            <v>10.196430000000001</v>
          </cell>
          <cell r="J9">
            <v>12.802692800000001</v>
          </cell>
        </row>
        <row r="11">
          <cell r="C11" t="str">
            <v>Gross profit</v>
          </cell>
          <cell r="E11">
            <v>11.731580000000001</v>
          </cell>
          <cell r="F11">
            <v>18.993873999999998</v>
          </cell>
          <cell r="G11">
            <v>22.580119</v>
          </cell>
          <cell r="H11">
            <v>29.52</v>
          </cell>
          <cell r="I11">
            <v>49.78257</v>
          </cell>
          <cell r="J11">
            <v>67.214137199999996</v>
          </cell>
        </row>
        <row r="13">
          <cell r="B13" t="str">
            <v>Research and development</v>
          </cell>
          <cell r="E13">
            <v>2.7106859999999999</v>
          </cell>
          <cell r="F13">
            <v>3.2126250000000001</v>
          </cell>
          <cell r="G13">
            <v>3.1056810000000001</v>
          </cell>
          <cell r="H13">
            <v>3.6377484789056314</v>
          </cell>
          <cell r="I13">
            <v>5.7608971115633567</v>
          </cell>
          <cell r="J13">
            <v>7.2854178560930682</v>
          </cell>
        </row>
        <row r="14">
          <cell r="B14" t="str">
            <v>Selling and marketing</v>
          </cell>
          <cell r="E14">
            <v>6.0549410000000004</v>
          </cell>
          <cell r="F14">
            <v>7.7148719999999997</v>
          </cell>
          <cell r="G14">
            <v>10.834747</v>
          </cell>
          <cell r="H14">
            <v>13.586890662169536</v>
          </cell>
          <cell r="I14">
            <v>22.037102084062958</v>
          </cell>
          <cell r="J14">
            <v>28.599105631761308</v>
          </cell>
        </row>
        <row r="15">
          <cell r="B15" t="str">
            <v>General and administrative (excl. non-cash compensation)</v>
          </cell>
          <cell r="E15">
            <v>2.6956829999999998</v>
          </cell>
          <cell r="F15">
            <v>2.815982</v>
          </cell>
          <cell r="G15">
            <v>3.3758119999999998</v>
          </cell>
          <cell r="H15">
            <v>4.1654711826718112</v>
          </cell>
          <cell r="I15">
            <v>6.6401271129297932</v>
          </cell>
          <cell r="J15">
            <v>8.4583816859374785</v>
          </cell>
        </row>
        <row r="16">
          <cell r="C16" t="str">
            <v>Operating expenses</v>
          </cell>
          <cell r="E16">
            <v>11.461310000000001</v>
          </cell>
          <cell r="F16">
            <v>13.743478999999999</v>
          </cell>
          <cell r="G16">
            <v>17.316240000000001</v>
          </cell>
          <cell r="H16">
            <v>21.390110323746978</v>
          </cell>
          <cell r="I16">
            <v>34.438126308556107</v>
          </cell>
          <cell r="J16">
            <v>44.342905173791848</v>
          </cell>
        </row>
        <row r="18">
          <cell r="B18" t="str">
            <v>EBITDA</v>
          </cell>
          <cell r="E18">
            <v>1.5092179999999999</v>
          </cell>
          <cell r="F18">
            <v>6.1981499999999992</v>
          </cell>
          <cell r="G18">
            <v>6.1027229999999992</v>
          </cell>
          <cell r="H18">
            <v>8.1298896762530219</v>
          </cell>
          <cell r="I18">
            <v>18.343393691443893</v>
          </cell>
          <cell r="J18">
            <v>26.872073526208148</v>
          </cell>
        </row>
        <row r="20">
          <cell r="B20" t="str">
            <v>Pro Forma Operating income</v>
          </cell>
          <cell r="E20">
            <v>0.27027000000000001</v>
          </cell>
          <cell r="F20">
            <v>5.2503949999999993</v>
          </cell>
          <cell r="G20">
            <v>5.2638789999999993</v>
          </cell>
          <cell r="H20">
            <v>8.1298896762530219</v>
          </cell>
          <cell r="I20">
            <v>15.344443691443892</v>
          </cell>
          <cell r="J20">
            <v>22.871232026208148</v>
          </cell>
        </row>
        <row r="21">
          <cell r="B21" t="str">
            <v xml:space="preserve">Interest income </v>
          </cell>
          <cell r="E21">
            <v>1.9279000000000001E-2</v>
          </cell>
          <cell r="F21">
            <v>5.2914000000000003E-2</v>
          </cell>
          <cell r="G21">
            <v>0.257969</v>
          </cell>
          <cell r="H21">
            <v>1.125</v>
          </cell>
          <cell r="I21">
            <v>2.4888717112342085</v>
          </cell>
          <cell r="J21">
            <v>6.1697986239580285</v>
          </cell>
        </row>
        <row r="22">
          <cell r="B22" t="str">
            <v>Interest expense</v>
          </cell>
          <cell r="E22">
            <v>4.8134999999999997E-2</v>
          </cell>
          <cell r="F22">
            <v>2.8579E-2</v>
          </cell>
          <cell r="G22">
            <v>1.6393999999999999E-2</v>
          </cell>
          <cell r="H22">
            <v>2.5000000000000001E-2</v>
          </cell>
          <cell r="I22">
            <v>2.5000000000000001E-2</v>
          </cell>
          <cell r="J22">
            <v>2.5000000000000001E-2</v>
          </cell>
        </row>
        <row r="23">
          <cell r="C23" t="str">
            <v>Pretax income</v>
          </cell>
          <cell r="E23">
            <v>0.24141400000000002</v>
          </cell>
          <cell r="F23">
            <v>5.2747299999999999</v>
          </cell>
          <cell r="G23">
            <v>5.5054539999999994</v>
          </cell>
          <cell r="H23">
            <v>9.2298896762530216</v>
          </cell>
          <cell r="I23">
            <v>17.808315402678101</v>
          </cell>
          <cell r="J23">
            <v>29.016030650166179</v>
          </cell>
        </row>
        <row r="24">
          <cell r="B24" t="str">
            <v xml:space="preserve">Income taxes </v>
          </cell>
          <cell r="E24">
            <v>0.1842362727515563</v>
          </cell>
          <cell r="F24">
            <v>-3.349557215012982</v>
          </cell>
          <cell r="G24">
            <v>-0.49303339985876976</v>
          </cell>
          <cell r="H24">
            <v>3.2304613866885572</v>
          </cell>
          <cell r="I24">
            <v>6.2329103909373353</v>
          </cell>
          <cell r="J24">
            <v>10.155610727558162</v>
          </cell>
        </row>
        <row r="25">
          <cell r="C25" t="str">
            <v>PF Net income</v>
          </cell>
          <cell r="E25">
            <v>5.7177727248443722E-2</v>
          </cell>
          <cell r="F25">
            <v>8.6242872150129823</v>
          </cell>
          <cell r="G25">
            <v>5.9984873998587691</v>
          </cell>
          <cell r="H25">
            <v>5.9994282895644648</v>
          </cell>
          <cell r="I25">
            <v>11.575405011740767</v>
          </cell>
          <cell r="J25">
            <v>18.860419922608017</v>
          </cell>
        </row>
        <row r="27">
          <cell r="B27" t="str">
            <v>Growth analysis (%)</v>
          </cell>
          <cell r="F27" t="str">
            <v>2004A</v>
          </cell>
          <cell r="G27" t="str">
            <v>2005A</v>
          </cell>
          <cell r="H27" t="str">
            <v>2006E</v>
          </cell>
          <cell r="I27" t="str">
            <v>2007E</v>
          </cell>
          <cell r="J27" t="str">
            <v>2008E</v>
          </cell>
        </row>
        <row r="28">
          <cell r="B28" t="str">
            <v>Product</v>
          </cell>
          <cell r="F28">
            <v>0.4938172015142801</v>
          </cell>
          <cell r="G28">
            <v>9.9915718182091107E-2</v>
          </cell>
          <cell r="H28">
            <v>0.18018384177620206</v>
          </cell>
          <cell r="I28">
            <v>0.76500000000000012</v>
          </cell>
          <cell r="J28">
            <v>0.32000000000000006</v>
          </cell>
        </row>
        <row r="29">
          <cell r="B29" t="str">
            <v>Maintenance and consulting</v>
          </cell>
          <cell r="F29">
            <v>0.76837867184978759</v>
          </cell>
          <cell r="G29">
            <v>0.54324856617136663</v>
          </cell>
          <cell r="H29">
            <v>0.68452118748636592</v>
          </cell>
          <cell r="I29">
            <v>0.40890000000000004</v>
          </cell>
          <cell r="J29">
            <v>0.37994392788700404</v>
          </cell>
        </row>
        <row r="30">
          <cell r="C30" t="str">
            <v>Total revenue</v>
          </cell>
          <cell r="F30">
            <v>0.53214298617248779</v>
          </cell>
          <cell r="G30">
            <v>0.17134188518350602</v>
          </cell>
          <cell r="H30">
            <v>0.2872373173244871</v>
          </cell>
          <cell r="I30">
            <v>0.66608333333333336</v>
          </cell>
          <cell r="J30">
            <v>0.33408076159989331</v>
          </cell>
        </row>
        <row r="32">
          <cell r="B32" t="str">
            <v>PF Operating income</v>
          </cell>
          <cell r="F32" t="str">
            <v>NM</v>
          </cell>
          <cell r="G32">
            <v>2.5681877268282083E-3</v>
          </cell>
          <cell r="H32">
            <v>0.54446743100535233</v>
          </cell>
          <cell r="I32">
            <v>0.88741105998820635</v>
          </cell>
          <cell r="J32">
            <v>0.49052207340440868</v>
          </cell>
        </row>
        <row r="33">
          <cell r="B33" t="str">
            <v>PF Net income</v>
          </cell>
          <cell r="F33" t="str">
            <v>NM</v>
          </cell>
          <cell r="G33">
            <v>-0.30446571985488546</v>
          </cell>
          <cell r="H33">
            <v>1.568544939709593E-4</v>
          </cell>
          <cell r="I33">
            <v>0.92941801335891894</v>
          </cell>
          <cell r="J33">
            <v>0.62935291710986907</v>
          </cell>
        </row>
        <row r="34">
          <cell r="B34" t="str">
            <v>EPS</v>
          </cell>
          <cell r="G34" t="e">
            <v>#REF!</v>
          </cell>
          <cell r="H34" t="e">
            <v>#REF!</v>
          </cell>
          <cell r="I34" t="e">
            <v>#REF!</v>
          </cell>
          <cell r="J34" t="e">
            <v>#REF!</v>
          </cell>
        </row>
        <row r="36">
          <cell r="B36" t="str">
            <v>Revenue contribution (%)</v>
          </cell>
          <cell r="F36" t="str">
            <v>2004A</v>
          </cell>
          <cell r="G36" t="str">
            <v>2005A</v>
          </cell>
          <cell r="H36" t="str">
            <v>2006E</v>
          </cell>
          <cell r="I36" t="str">
            <v>2007E</v>
          </cell>
          <cell r="J36" t="str">
            <v>2008E</v>
          </cell>
        </row>
        <row r="37">
          <cell r="B37" t="str">
            <v>Product</v>
          </cell>
          <cell r="F37">
            <v>0.83888816873063554</v>
          </cell>
          <cell r="G37">
            <v>0.78773438759023129</v>
          </cell>
          <cell r="H37">
            <v>0.72222222222222221</v>
          </cell>
          <cell r="I37">
            <v>0.76510111872488706</v>
          </cell>
          <cell r="J37">
            <v>0.75702574070979822</v>
          </cell>
        </row>
        <row r="38">
          <cell r="B38" t="str">
            <v>Maintenance and consulting</v>
          </cell>
          <cell r="F38">
            <v>0.16111183126936446</v>
          </cell>
          <cell r="G38">
            <v>0.21226561240976866</v>
          </cell>
          <cell r="H38">
            <v>0.27777777777777779</v>
          </cell>
          <cell r="I38">
            <v>0.23489888127511296</v>
          </cell>
          <cell r="J38">
            <v>0.24297425929020181</v>
          </cell>
        </row>
        <row r="39">
          <cell r="C39" t="str">
            <v>Total revenue</v>
          </cell>
          <cell r="F39">
            <v>1</v>
          </cell>
          <cell r="G39">
            <v>1</v>
          </cell>
          <cell r="H39">
            <v>1</v>
          </cell>
          <cell r="I39">
            <v>1</v>
          </cell>
          <cell r="J39">
            <v>1</v>
          </cell>
        </row>
        <row r="41">
          <cell r="B41" t="str">
            <v>Margin analysis (%)</v>
          </cell>
          <cell r="F41" t="str">
            <v>2004A</v>
          </cell>
          <cell r="G41" t="str">
            <v>2005A</v>
          </cell>
          <cell r="H41" t="str">
            <v>2006E</v>
          </cell>
          <cell r="I41" t="str">
            <v>2007E</v>
          </cell>
          <cell r="J41" t="str">
            <v>2008E</v>
          </cell>
        </row>
        <row r="42">
          <cell r="C42" t="str">
            <v>Gross profit</v>
          </cell>
          <cell r="F42">
            <v>0.79552411058419725</v>
          </cell>
          <cell r="G42">
            <v>0.80738810573410225</v>
          </cell>
          <cell r="H42">
            <v>0.82</v>
          </cell>
          <cell r="I42">
            <v>0.83</v>
          </cell>
          <cell r="J42">
            <v>0.84</v>
          </cell>
        </row>
        <row r="44">
          <cell r="B44" t="str">
            <v>Research and development</v>
          </cell>
          <cell r="F44">
            <v>0.13455499629857273</v>
          </cell>
          <cell r="G44">
            <v>0.11104856885848975</v>
          </cell>
          <cell r="H44">
            <v>0.10104856885848976</v>
          </cell>
          <cell r="I44">
            <v>9.6048568858489752E-2</v>
          </cell>
          <cell r="J44">
            <v>9.1048568858489748E-2</v>
          </cell>
        </row>
        <row r="45">
          <cell r="B45" t="str">
            <v>Selling and marketing</v>
          </cell>
          <cell r="F45">
            <v>0.32312348107979061</v>
          </cell>
          <cell r="G45">
            <v>0.38741362950470931</v>
          </cell>
          <cell r="H45">
            <v>0.3774136295047093</v>
          </cell>
          <cell r="I45">
            <v>0.36741362950470929</v>
          </cell>
          <cell r="J45">
            <v>0.35741362950470928</v>
          </cell>
        </row>
        <row r="46">
          <cell r="B46" t="str">
            <v>General and administrative (excl. non-cash compensation)</v>
          </cell>
          <cell r="F46">
            <v>0.11794232055930817</v>
          </cell>
          <cell r="G46">
            <v>0.12070753285199476</v>
          </cell>
          <cell r="H46">
            <v>0.11570753285199475</v>
          </cell>
          <cell r="I46">
            <v>0.11070753285199475</v>
          </cell>
          <cell r="J46">
            <v>0.10570753285199475</v>
          </cell>
        </row>
        <row r="47">
          <cell r="C47" t="str">
            <v>Operating expenses</v>
          </cell>
          <cell r="F47">
            <v>0.57562079793767151</v>
          </cell>
          <cell r="G47">
            <v>0.61916973121519381</v>
          </cell>
          <cell r="H47">
            <v>0.59416973121519379</v>
          </cell>
          <cell r="I47">
            <v>0.57416973121519377</v>
          </cell>
          <cell r="J47">
            <v>0.55416973121519375</v>
          </cell>
        </row>
        <row r="49">
          <cell r="B49" t="str">
            <v>EBITDA</v>
          </cell>
          <cell r="F49">
            <v>0.2595983192274226</v>
          </cell>
          <cell r="G49">
            <v>0.21821257730262347</v>
          </cell>
          <cell r="H49">
            <v>0.22583026878480617</v>
          </cell>
          <cell r="I49">
            <v>0.30583026878480624</v>
          </cell>
          <cell r="J49">
            <v>0.33583026878480626</v>
          </cell>
        </row>
        <row r="50">
          <cell r="B50" t="str">
            <v>PF Operating income</v>
          </cell>
          <cell r="F50">
            <v>0.21990331264652571</v>
          </cell>
          <cell r="G50">
            <v>0.18821837451890844</v>
          </cell>
          <cell r="H50">
            <v>0.22583026878480617</v>
          </cell>
          <cell r="I50">
            <v>0.25583026878480625</v>
          </cell>
          <cell r="J50">
            <v>0.28583026878480627</v>
          </cell>
        </row>
        <row r="51">
          <cell r="B51" t="str">
            <v>PF Net income</v>
          </cell>
          <cell r="F51">
            <v>0.36121269500607756</v>
          </cell>
          <cell r="G51">
            <v>0.21448546746108169</v>
          </cell>
          <cell r="H51">
            <v>0.16665078582123513</v>
          </cell>
          <cell r="I51">
            <v>0.192990963699641</v>
          </cell>
          <cell r="J51">
            <v>0.23570566245386149</v>
          </cell>
        </row>
        <row r="53">
          <cell r="B53" t="str">
            <v>Effective Tax Rate</v>
          </cell>
          <cell r="F53">
            <v>-0.6350196531411052</v>
          </cell>
          <cell r="G53">
            <v>-8.9553631700268463E-2</v>
          </cell>
          <cell r="H53">
            <v>0.35</v>
          </cell>
          <cell r="I53">
            <v>0.35</v>
          </cell>
          <cell r="J53">
            <v>0.35</v>
          </cell>
        </row>
        <row r="56">
          <cell r="B56" t="str">
            <v>Source:  DB estimates</v>
          </cell>
        </row>
        <row r="57">
          <cell r="H57" t="str">
            <v>Deutsche Bank assumptions</v>
          </cell>
        </row>
        <row r="59">
          <cell r="B59" t="str">
            <v>Growth rates and margin</v>
          </cell>
          <cell r="F59" t="str">
            <v>2004A</v>
          </cell>
          <cell r="G59" t="str">
            <v>2005A</v>
          </cell>
          <cell r="H59" t="str">
            <v>2006E</v>
          </cell>
          <cell r="I59" t="str">
            <v>2007E</v>
          </cell>
          <cell r="J59" t="str">
            <v>2008E</v>
          </cell>
        </row>
        <row r="60">
          <cell r="B60" t="str">
            <v>Product growth rate</v>
          </cell>
          <cell r="G60">
            <v>9.9915718182091107E-2</v>
          </cell>
          <cell r="H60">
            <v>0.18018384177620206</v>
          </cell>
          <cell r="I60">
            <v>0.76500000000000001</v>
          </cell>
          <cell r="J60">
            <v>0.32</v>
          </cell>
        </row>
        <row r="61">
          <cell r="B61" t="str">
            <v>Maintenance and consulting growth rate</v>
          </cell>
          <cell r="G61">
            <v>0.54324856617136663</v>
          </cell>
          <cell r="H61">
            <v>0.68452118748636592</v>
          </cell>
          <cell r="I61">
            <v>0.40890000000000004</v>
          </cell>
          <cell r="J61">
            <v>0.37994392788700404</v>
          </cell>
        </row>
        <row r="62">
          <cell r="B62" t="str">
            <v>Revenue Growth Rate</v>
          </cell>
          <cell r="G62">
            <v>0.17134188518350602</v>
          </cell>
          <cell r="H62">
            <v>0.2872373173244871</v>
          </cell>
          <cell r="I62">
            <v>0.66608333333333336</v>
          </cell>
          <cell r="J62">
            <v>0.33408076159989331</v>
          </cell>
        </row>
        <row r="63">
          <cell r="B63" t="str">
            <v>Cost of Goods Sold Margin</v>
          </cell>
          <cell r="F63">
            <v>0.20447588941580275</v>
          </cell>
          <cell r="G63">
            <v>0.19261189426589767</v>
          </cell>
          <cell r="H63">
            <v>0.18</v>
          </cell>
          <cell r="I63">
            <v>0.17</v>
          </cell>
          <cell r="J63">
            <v>0.16</v>
          </cell>
        </row>
        <row r="64">
          <cell r="B64" t="str">
            <v>R&amp;D Expense (% of Sales)</v>
          </cell>
          <cell r="F64">
            <v>0.13455499629857273</v>
          </cell>
          <cell r="G64">
            <v>0.11104856885848975</v>
          </cell>
          <cell r="H64">
            <v>0.10104856885848976</v>
          </cell>
          <cell r="I64">
            <v>9.6048568858489752E-2</v>
          </cell>
          <cell r="J64">
            <v>9.1048568858489748E-2</v>
          </cell>
        </row>
        <row r="65">
          <cell r="B65" t="str">
            <v>S&amp;M</v>
          </cell>
          <cell r="F65">
            <v>0.32312348107979061</v>
          </cell>
          <cell r="G65">
            <v>0.38741362950470931</v>
          </cell>
          <cell r="H65">
            <v>0.3774136295047093</v>
          </cell>
          <cell r="I65">
            <v>0.36741362950470929</v>
          </cell>
          <cell r="J65">
            <v>0.35741362950470928</v>
          </cell>
        </row>
        <row r="66">
          <cell r="B66" t="str">
            <v>PF G&amp;A Expense (% of Sales)</v>
          </cell>
          <cell r="F66">
            <v>0.11794232055930817</v>
          </cell>
          <cell r="G66">
            <v>0.12070753285199476</v>
          </cell>
          <cell r="H66">
            <v>0.11570753285199475</v>
          </cell>
          <cell r="I66">
            <v>0.11070753285199475</v>
          </cell>
          <cell r="J66">
            <v>0.10570753285199475</v>
          </cell>
        </row>
        <row r="68">
          <cell r="B68" t="str">
            <v>Tax Rate</v>
          </cell>
          <cell r="H68">
            <v>0.35</v>
          </cell>
          <cell r="I68">
            <v>0.35</v>
          </cell>
          <cell r="J68">
            <v>0.35</v>
          </cell>
        </row>
        <row r="69">
          <cell r="B69" t="str">
            <v>Interest income</v>
          </cell>
          <cell r="H69">
            <v>4.4999999999999998E-2</v>
          </cell>
          <cell r="I69">
            <v>4.4999999999999998E-2</v>
          </cell>
          <cell r="J69">
            <v>4.4999999999999998E-2</v>
          </cell>
        </row>
        <row r="71">
          <cell r="B71" t="str">
            <v>Cash calculation</v>
          </cell>
          <cell r="H71" t="str">
            <v>2006E</v>
          </cell>
          <cell r="I71" t="str">
            <v>2007E</v>
          </cell>
          <cell r="J71" t="str">
            <v>2008E</v>
          </cell>
        </row>
        <row r="72">
          <cell r="B72" t="str">
            <v>EBIT</v>
          </cell>
          <cell r="I72">
            <v>15.344443691443892</v>
          </cell>
          <cell r="J72">
            <v>22.871232026208148</v>
          </cell>
        </row>
        <row r="73">
          <cell r="B73" t="str">
            <v xml:space="preserve">EBIT post tax </v>
          </cell>
          <cell r="I73">
            <v>9.9738883994385308</v>
          </cell>
          <cell r="J73">
            <v>14.866300817035297</v>
          </cell>
        </row>
        <row r="74">
          <cell r="B74" t="str">
            <v>D&amp;A</v>
          </cell>
          <cell r="I74">
            <v>2.9989500000000002</v>
          </cell>
          <cell r="J74">
            <v>4.0008414999999999</v>
          </cell>
        </row>
        <row r="75">
          <cell r="B75" t="str">
            <v>D&amp;A (as a % of sales)</v>
          </cell>
          <cell r="I75">
            <v>0.05</v>
          </cell>
          <cell r="J75">
            <v>0.05</v>
          </cell>
        </row>
        <row r="76">
          <cell r="B76" t="str">
            <v>Capex</v>
          </cell>
          <cell r="I76">
            <v>1.0796219999999999</v>
          </cell>
          <cell r="J76">
            <v>1.4403029399999998</v>
          </cell>
        </row>
        <row r="77">
          <cell r="B77" t="str">
            <v>Capex (as a % of Sales)</v>
          </cell>
          <cell r="I77">
            <v>1.7999999999999999E-2</v>
          </cell>
          <cell r="J77">
            <v>1.7999999999999999E-2</v>
          </cell>
        </row>
        <row r="78">
          <cell r="B78" t="str">
            <v>FCF</v>
          </cell>
          <cell r="I78">
            <v>11.893216399438531</v>
          </cell>
          <cell r="J78">
            <v>17.426839377035297</v>
          </cell>
        </row>
        <row r="80">
          <cell r="B80" t="str">
            <v>IPO cash proceeds in Q407</v>
          </cell>
          <cell r="I80">
            <v>91.5</v>
          </cell>
        </row>
        <row r="81">
          <cell r="B81" t="str">
            <v>Year-end cash balance</v>
          </cell>
          <cell r="H81">
            <v>25</v>
          </cell>
          <cell r="I81">
            <v>128.39321639943853</v>
          </cell>
          <cell r="J81">
            <v>145.82005577647382</v>
          </cell>
        </row>
        <row r="83">
          <cell r="B83" t="str">
            <v>Interest income calculation</v>
          </cell>
        </row>
        <row r="84">
          <cell r="F84" t="str">
            <v>Q107</v>
          </cell>
          <cell r="G84" t="str">
            <v>Q207</v>
          </cell>
          <cell r="H84" t="str">
            <v>Q307</v>
          </cell>
          <cell r="I84" t="str">
            <v>Q407</v>
          </cell>
          <cell r="J84">
            <v>2008</v>
          </cell>
        </row>
        <row r="85">
          <cell r="C85" t="str">
            <v>Ending  cash balance</v>
          </cell>
          <cell r="F85">
            <v>27.973304099859632</v>
          </cell>
          <cell r="G85">
            <v>30.946608199719265</v>
          </cell>
          <cell r="H85">
            <v>33.919912299578897</v>
          </cell>
          <cell r="I85">
            <v>128.39321639943853</v>
          </cell>
          <cell r="J85">
            <v>145.82005577647382</v>
          </cell>
        </row>
        <row r="86">
          <cell r="C86" t="str">
            <v>Interest income</v>
          </cell>
          <cell r="I86">
            <v>2.4888717112342085</v>
          </cell>
          <cell r="J86">
            <v>6.1697986239580285</v>
          </cell>
        </row>
      </sheetData>
      <sheetData sheetId="1">
        <row r="1">
          <cell r="A1" t="str">
            <v>IPO ASSUMPTIONS</v>
          </cell>
        </row>
        <row r="2">
          <cell r="A2" t="str">
            <v>Gross proceeds</v>
          </cell>
          <cell r="F2">
            <v>100</v>
          </cell>
        </row>
        <row r="3">
          <cell r="A3" t="str">
            <v>Underwriting fees</v>
          </cell>
          <cell r="F3">
            <v>7.0000000000000007E-2</v>
          </cell>
        </row>
        <row r="4">
          <cell r="A4" t="str">
            <v>IPO Discount</v>
          </cell>
          <cell r="F4">
            <v>0.15</v>
          </cell>
        </row>
        <row r="5">
          <cell r="A5" t="str">
            <v>Long-term growth rate</v>
          </cell>
          <cell r="F5">
            <v>0.3</v>
          </cell>
        </row>
        <row r="6">
          <cell r="A6" t="str">
            <v>Other transaction expenses</v>
          </cell>
          <cell r="F6">
            <v>1.5</v>
          </cell>
        </row>
        <row r="7">
          <cell r="A7" t="str">
            <v>Uses</v>
          </cell>
          <cell r="D7" t="str">
            <v>Share</v>
          </cell>
          <cell r="E7" t="str">
            <v>Gross</v>
          </cell>
          <cell r="F7" t="str">
            <v>Net</v>
          </cell>
        </row>
        <row r="8">
          <cell r="A8" t="str">
            <v xml:space="preserve">  Primary</v>
          </cell>
          <cell r="D8">
            <v>1</v>
          </cell>
          <cell r="E8">
            <v>100</v>
          </cell>
          <cell r="F8">
            <v>91.5</v>
          </cell>
        </row>
        <row r="9">
          <cell r="A9" t="str">
            <v xml:space="preserve">  Secondary</v>
          </cell>
          <cell r="D9">
            <v>0</v>
          </cell>
          <cell r="E9">
            <v>0</v>
          </cell>
          <cell r="F9">
            <v>0</v>
          </cell>
        </row>
        <row r="10">
          <cell r="A10" t="str">
            <v xml:space="preserve">  Underwriters</v>
          </cell>
          <cell r="F10">
            <v>7.0000000000000009</v>
          </cell>
        </row>
        <row r="11">
          <cell r="A11" t="str">
            <v xml:space="preserve">  Other expenses</v>
          </cell>
          <cell r="F11">
            <v>1.5</v>
          </cell>
        </row>
        <row r="12">
          <cell r="D12" t="str">
            <v>Total</v>
          </cell>
          <cell r="E12">
            <v>100</v>
          </cell>
          <cell r="F12">
            <v>100</v>
          </cell>
        </row>
        <row r="14">
          <cell r="A14" t="str">
            <v>Interest on cash</v>
          </cell>
          <cell r="C14">
            <v>4.4999999999999998E-2</v>
          </cell>
        </row>
        <row r="15">
          <cell r="A15" t="str">
            <v>Tax rate</v>
          </cell>
          <cell r="C15">
            <v>0.35</v>
          </cell>
        </row>
        <row r="18">
          <cell r="A18" t="str">
            <v>NI post-IPO (incl. interest on cash)</v>
          </cell>
        </row>
        <row r="19">
          <cell r="A19">
            <v>2007</v>
          </cell>
          <cell r="C19">
            <v>11.575405011740767</v>
          </cell>
        </row>
        <row r="20">
          <cell r="A20">
            <v>2008</v>
          </cell>
          <cell r="C20">
            <v>18.860419922608017</v>
          </cell>
        </row>
        <row r="22">
          <cell r="A22" t="str">
            <v>$ millions, except per share</v>
          </cell>
        </row>
        <row r="23">
          <cell r="A23" t="str">
            <v>Fully distributed value</v>
          </cell>
        </row>
        <row r="25">
          <cell r="A25" t="str">
            <v>CY08 P/E</v>
          </cell>
          <cell r="E25">
            <v>25</v>
          </cell>
          <cell r="F25">
            <v>27</v>
          </cell>
          <cell r="G25">
            <v>29</v>
          </cell>
          <cell r="H25">
            <v>31</v>
          </cell>
          <cell r="I25">
            <v>33</v>
          </cell>
        </row>
        <row r="27">
          <cell r="A27" t="str">
            <v>Pro forma CY08 net income (a)</v>
          </cell>
          <cell r="E27">
            <v>18.860419922608017</v>
          </cell>
          <cell r="F27">
            <v>18.860419922608017</v>
          </cell>
          <cell r="G27">
            <v>18.860419922608017</v>
          </cell>
          <cell r="H27">
            <v>18.860419922608017</v>
          </cell>
          <cell r="I27">
            <v>18.860419922608017</v>
          </cell>
        </row>
        <row r="29">
          <cell r="A29" t="str">
            <v>Post-money equity value</v>
          </cell>
          <cell r="E29">
            <v>471.51049806520041</v>
          </cell>
          <cell r="F29">
            <v>509.23133791041647</v>
          </cell>
          <cell r="G29">
            <v>546.95217775563253</v>
          </cell>
          <cell r="H29">
            <v>584.67301760084854</v>
          </cell>
          <cell r="I29">
            <v>622.39385744606454</v>
          </cell>
        </row>
        <row r="30">
          <cell r="A30" t="str">
            <v>Pro forma post-offering net cash (b)</v>
          </cell>
          <cell r="E30">
            <v>128.39321639943853</v>
          </cell>
          <cell r="F30">
            <v>128.39321639943853</v>
          </cell>
          <cell r="G30">
            <v>128.39321639943853</v>
          </cell>
          <cell r="H30">
            <v>128.39321639943853</v>
          </cell>
          <cell r="I30">
            <v>128.39321639943853</v>
          </cell>
        </row>
        <row r="31">
          <cell r="A31" t="str">
            <v>Post-money enterprise value</v>
          </cell>
          <cell r="E31">
            <v>343.11728166576188</v>
          </cell>
          <cell r="F31">
            <v>380.83812151097794</v>
          </cell>
          <cell r="G31">
            <v>418.558961356194</v>
          </cell>
          <cell r="H31">
            <v>456.27980120141001</v>
          </cell>
          <cell r="I31">
            <v>494.00064104662601</v>
          </cell>
        </row>
        <row r="33">
          <cell r="A33" t="str">
            <v>Gross primary IPO proceeds (excluding shoe)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I33" t="e">
            <v>#REF!</v>
          </cell>
        </row>
        <row r="34">
          <cell r="A34" t="str">
            <v>Pre-money equity value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I34" t="e">
            <v>#REF!</v>
          </cell>
        </row>
        <row r="36">
          <cell r="A36" t="str">
            <v>Implied multiples:</v>
          </cell>
        </row>
        <row r="37">
          <cell r="A37" t="str">
            <v>CY07 P/E</v>
          </cell>
          <cell r="E37">
            <v>40.733822927746729</v>
          </cell>
          <cell r="F37">
            <v>43.992528761966469</v>
          </cell>
          <cell r="G37">
            <v>47.251234596186208</v>
          </cell>
          <cell r="H37">
            <v>50.509940430405948</v>
          </cell>
          <cell r="I37">
            <v>53.76864626462568</v>
          </cell>
        </row>
        <row r="38">
          <cell r="A38" t="str">
            <v>CY08 PEG</v>
          </cell>
          <cell r="E38">
            <v>0.83333333333333337</v>
          </cell>
          <cell r="F38">
            <v>0.9</v>
          </cell>
          <cell r="G38">
            <v>0.96666666666666667</v>
          </cell>
          <cell r="H38">
            <v>1.0333333333333334</v>
          </cell>
          <cell r="I38">
            <v>1.1000000000000001</v>
          </cell>
          <cell r="N38" t="str">
            <v>.</v>
          </cell>
        </row>
        <row r="39">
          <cell r="A39" t="str">
            <v>CY07 PEG</v>
          </cell>
          <cell r="E39">
            <v>1.3577940975915577</v>
          </cell>
          <cell r="F39">
            <v>1.4664176253988823</v>
          </cell>
          <cell r="G39">
            <v>1.575041153206207</v>
          </cell>
          <cell r="H39">
            <v>1.6836646810135316</v>
          </cell>
          <cell r="I39">
            <v>1.792288208820856</v>
          </cell>
        </row>
        <row r="40">
          <cell r="A40" t="str">
            <v>CY08 EV/Revenue</v>
          </cell>
          <cell r="E40">
            <v>4.2880639193749852</v>
          </cell>
          <cell r="F40">
            <v>4.759475244282708</v>
          </cell>
          <cell r="G40">
            <v>5.2308865691904316</v>
          </cell>
          <cell r="H40">
            <v>5.7022978940981544</v>
          </cell>
          <cell r="I40">
            <v>6.1737092190058771</v>
          </cell>
        </row>
        <row r="41">
          <cell r="A41" t="str">
            <v>CY07 EV/Revenue</v>
          </cell>
          <cell r="E41">
            <v>5.7206235793488034</v>
          </cell>
          <cell r="F41">
            <v>6.3495243587085142</v>
          </cell>
          <cell r="G41">
            <v>6.9784251380682241</v>
          </cell>
          <cell r="H41">
            <v>7.6073259174279331</v>
          </cell>
          <cell r="I41">
            <v>8.236226696787643</v>
          </cell>
        </row>
        <row r="43">
          <cell r="A43" t="str">
            <v>Value to existing shareholders</v>
          </cell>
          <cell r="E43">
            <v>353.86343924167096</v>
          </cell>
          <cell r="F43">
            <v>391.58427908688702</v>
          </cell>
          <cell r="G43">
            <v>429.30511893210308</v>
          </cell>
          <cell r="H43">
            <v>467.02595877731909</v>
          </cell>
          <cell r="I43">
            <v>504.74679862253515</v>
          </cell>
        </row>
        <row r="44">
          <cell r="A44" t="str">
            <v>Secondary share proceeds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Total value to existing shareholders</v>
          </cell>
          <cell r="E45">
            <v>353.86343924167096</v>
          </cell>
          <cell r="F45">
            <v>391.58427908688702</v>
          </cell>
          <cell r="G45">
            <v>429.30511893210308</v>
          </cell>
          <cell r="H45">
            <v>467.02595877731909</v>
          </cell>
          <cell r="I45">
            <v>504.74679862253515</v>
          </cell>
        </row>
        <row r="47">
          <cell r="A47" t="str">
            <v>$ millions, except per share</v>
          </cell>
        </row>
        <row r="48">
          <cell r="A48" t="str">
            <v>'At IPO' valuation (15% discount)</v>
          </cell>
        </row>
        <row r="50">
          <cell r="A50" t="str">
            <v>"At IPO" Equity value (c)</v>
          </cell>
          <cell r="E50">
            <v>400.78392335542031</v>
          </cell>
          <cell r="F50">
            <v>432.84663722385397</v>
          </cell>
          <cell r="G50">
            <v>464.90935109228764</v>
          </cell>
          <cell r="H50">
            <v>496.97206496072124</v>
          </cell>
          <cell r="I50">
            <v>529.0347788291549</v>
          </cell>
        </row>
        <row r="51">
          <cell r="A51" t="str">
            <v>Net cash</v>
          </cell>
          <cell r="E51">
            <v>128.39321639943853</v>
          </cell>
          <cell r="F51">
            <v>128.39321639943853</v>
          </cell>
          <cell r="G51">
            <v>128.39321639943853</v>
          </cell>
          <cell r="H51">
            <v>128.39321639943853</v>
          </cell>
          <cell r="I51">
            <v>128.39321639943853</v>
          </cell>
        </row>
        <row r="52">
          <cell r="A52" t="str">
            <v>"At IPO" Enterprise value</v>
          </cell>
          <cell r="E52">
            <v>272.39070695598178</v>
          </cell>
          <cell r="F52">
            <v>304.45342082441545</v>
          </cell>
          <cell r="G52">
            <v>336.51613469284911</v>
          </cell>
          <cell r="H52">
            <v>368.57884856128271</v>
          </cell>
          <cell r="I52">
            <v>400.64156242971637</v>
          </cell>
        </row>
        <row r="54">
          <cell r="A54" t="str">
            <v>Implied multiples:</v>
          </cell>
        </row>
        <row r="55">
          <cell r="A55" t="str">
            <v xml:space="preserve">CY08 P/E </v>
          </cell>
          <cell r="E55">
            <v>21.249999999999996</v>
          </cell>
          <cell r="F55">
            <v>22.95</v>
          </cell>
          <cell r="G55">
            <v>24.650000000000002</v>
          </cell>
          <cell r="H55">
            <v>26.35</v>
          </cell>
          <cell r="I55">
            <v>28.05</v>
          </cell>
        </row>
        <row r="56">
          <cell r="A56" t="str">
            <v xml:space="preserve">CY07 P/E </v>
          </cell>
          <cell r="E56">
            <v>34.623749488584714</v>
          </cell>
          <cell r="F56">
            <v>37.393649447671493</v>
          </cell>
          <cell r="G56">
            <v>40.163549406758278</v>
          </cell>
          <cell r="H56">
            <v>42.93344936584505</v>
          </cell>
          <cell r="I56">
            <v>45.703349324931828</v>
          </cell>
        </row>
        <row r="58">
          <cell r="A58" t="str">
            <v xml:space="preserve">CY08 PEG </v>
          </cell>
          <cell r="E58">
            <v>0.70833333333333326</v>
          </cell>
          <cell r="F58">
            <v>0.76500000000000001</v>
          </cell>
          <cell r="G58">
            <v>0.82166666666666677</v>
          </cell>
          <cell r="H58">
            <v>0.87833333333333341</v>
          </cell>
          <cell r="I58">
            <v>0.93500000000000005</v>
          </cell>
        </row>
        <row r="59">
          <cell r="A59" t="str">
            <v xml:space="preserve">CY07 PEG </v>
          </cell>
          <cell r="E59">
            <v>1.1541249829528237</v>
          </cell>
          <cell r="F59">
            <v>1.2464549815890498</v>
          </cell>
          <cell r="G59">
            <v>1.338784980225276</v>
          </cell>
          <cell r="H59">
            <v>1.4311149788615016</v>
          </cell>
          <cell r="I59">
            <v>1.5234449774977277</v>
          </cell>
        </row>
        <row r="61">
          <cell r="A61" t="str">
            <v>CY08 EV/Revenue</v>
          </cell>
          <cell r="E61">
            <v>3.4041676851730043</v>
          </cell>
          <cell r="F61">
            <v>3.804867311344569</v>
          </cell>
          <cell r="G61">
            <v>4.2055669375161342</v>
          </cell>
          <cell r="H61">
            <v>4.606266563687698</v>
          </cell>
          <cell r="I61">
            <v>5.0069661898592628</v>
          </cell>
        </row>
        <row r="62">
          <cell r="A62" t="str">
            <v>CY07 EV/Revenue</v>
          </cell>
          <cell r="E62">
            <v>4.5414346180493474</v>
          </cell>
          <cell r="F62">
            <v>5.0760002805051005</v>
          </cell>
          <cell r="G62">
            <v>5.6105659429608545</v>
          </cell>
          <cell r="H62">
            <v>6.1451316054166076</v>
          </cell>
          <cell r="I62">
            <v>6.6796972678723616</v>
          </cell>
        </row>
        <row r="64">
          <cell r="A64" t="str">
            <v>% existing shareholder ownership</v>
          </cell>
          <cell r="E64">
            <v>0.75048899376305889</v>
          </cell>
          <cell r="F64">
            <v>0.76897129052135083</v>
          </cell>
          <cell r="G64">
            <v>0.78490430496815422</v>
          </cell>
          <cell r="H64">
            <v>0.79878144658311201</v>
          </cell>
          <cell r="I64">
            <v>0.81097651042655983</v>
          </cell>
        </row>
        <row r="65">
          <cell r="A65" t="str">
            <v>% public ownership</v>
          </cell>
          <cell r="E65">
            <v>0.24951100623694109</v>
          </cell>
          <cell r="F65">
            <v>0.23102870947864915</v>
          </cell>
          <cell r="G65">
            <v>0.21509569503184575</v>
          </cell>
          <cell r="H65">
            <v>0.20121855341688796</v>
          </cell>
          <cell r="I65">
            <v>0.1890234895734402</v>
          </cell>
        </row>
        <row r="67">
          <cell r="A67" t="str">
            <v>(a) Adjusted for additional interest income generated from net IPO proceeds</v>
          </cell>
        </row>
        <row r="68">
          <cell r="A68" t="str">
            <v>(b) Assumes pre-IPO net cash balance of $25m plus $92m in net IPO proceeds to company</v>
          </cell>
        </row>
        <row r="69">
          <cell r="A69" t="str">
            <v>(c) Deutsche Bank Investment Banking estimates 30.0% growth</v>
          </cell>
        </row>
        <row r="71">
          <cell r="A71" t="str">
            <v>Source: DB estimates</v>
          </cell>
        </row>
      </sheetData>
      <sheetData sheetId="2"/>
      <sheetData sheetId="3"/>
      <sheetData sheetId="4">
        <row r="1">
          <cell r="B1" t="str">
            <v>Agressive model</v>
          </cell>
        </row>
        <row r="3">
          <cell r="B3" t="str">
            <v>($ in millions)</v>
          </cell>
          <cell r="E3" t="str">
            <v>FYE December 31,</v>
          </cell>
        </row>
        <row r="4">
          <cell r="B4" t="str">
            <v>Operating statement</v>
          </cell>
          <cell r="E4" t="str">
            <v>2004A</v>
          </cell>
          <cell r="G4" t="str">
            <v>2005A</v>
          </cell>
          <cell r="I4" t="str">
            <v>2006E</v>
          </cell>
          <cell r="K4" t="str">
            <v>2007E</v>
          </cell>
          <cell r="M4" t="str">
            <v>2008E</v>
          </cell>
        </row>
        <row r="6">
          <cell r="B6" t="str">
            <v>Total revenue</v>
          </cell>
          <cell r="E6">
            <v>23.875924999999999</v>
          </cell>
          <cell r="G6">
            <v>27.966871000000001</v>
          </cell>
          <cell r="I6">
            <v>36</v>
          </cell>
          <cell r="K6">
            <v>59.978999999999999</v>
          </cell>
          <cell r="M6">
            <v>80.016829999999999</v>
          </cell>
        </row>
        <row r="8">
          <cell r="B8" t="str">
            <v>Operating income</v>
          </cell>
          <cell r="E8">
            <v>5.2503949999999993</v>
          </cell>
          <cell r="G8">
            <v>5.2638789999999993</v>
          </cell>
          <cell r="I8">
            <v>8.1298896762530219</v>
          </cell>
          <cell r="K8">
            <v>15.344443691443892</v>
          </cell>
          <cell r="M8">
            <v>22.871232026208148</v>
          </cell>
        </row>
        <row r="10">
          <cell r="C10" t="str">
            <v>Interest income (1)</v>
          </cell>
          <cell r="E10">
            <v>5.2914000000000003E-2</v>
          </cell>
          <cell r="G10">
            <v>0.257969</v>
          </cell>
          <cell r="I10">
            <v>1.125</v>
          </cell>
          <cell r="K10">
            <v>2.4888717112342085</v>
          </cell>
          <cell r="M10">
            <v>6.1697986239580285</v>
          </cell>
        </row>
        <row r="11">
          <cell r="B11" t="str">
            <v>Pretax income</v>
          </cell>
          <cell r="E11">
            <v>5.2747299999999999</v>
          </cell>
          <cell r="G11">
            <v>5.5054539999999994</v>
          </cell>
          <cell r="I11">
            <v>9.2298896762530216</v>
          </cell>
          <cell r="K11">
            <v>17.808315402678101</v>
          </cell>
          <cell r="M11">
            <v>29.016030650166179</v>
          </cell>
        </row>
        <row r="13">
          <cell r="C13" t="str">
            <v>Income taxes</v>
          </cell>
          <cell r="E13">
            <v>-3.349557215012982</v>
          </cell>
          <cell r="G13">
            <v>-0.49303339985876976</v>
          </cell>
          <cell r="I13">
            <v>3.2304613866885572</v>
          </cell>
          <cell r="K13">
            <v>6.2329103909373353</v>
          </cell>
          <cell r="M13">
            <v>10.155610727558162</v>
          </cell>
        </row>
        <row r="14">
          <cell r="B14" t="str">
            <v>Net income</v>
          </cell>
          <cell r="E14">
            <v>8.6242872150129823</v>
          </cell>
          <cell r="G14">
            <v>5.9984873998587691</v>
          </cell>
          <cell r="I14">
            <v>5.9984873998587691</v>
          </cell>
          <cell r="K14">
            <v>11.575405011740767</v>
          </cell>
          <cell r="M14">
            <v>18.860419922608017</v>
          </cell>
        </row>
        <row r="16">
          <cell r="B16" t="str">
            <v>Revenue Growth</v>
          </cell>
          <cell r="E16">
            <v>0.53214298617248779</v>
          </cell>
          <cell r="G16">
            <v>0.17134188518350602</v>
          </cell>
          <cell r="I16">
            <v>0.2872373173244871</v>
          </cell>
          <cell r="K16">
            <v>0.66608333333333336</v>
          </cell>
          <cell r="M16">
            <v>0.33408076159989331</v>
          </cell>
        </row>
        <row r="18">
          <cell r="B18" t="str">
            <v>Operating margin</v>
          </cell>
          <cell r="E18">
            <v>0.21990331264652571</v>
          </cell>
          <cell r="G18">
            <v>0.18821837451890844</v>
          </cell>
          <cell r="I18">
            <v>0.22583026878480617</v>
          </cell>
          <cell r="K18">
            <v>0.25583026878480625</v>
          </cell>
          <cell r="M18">
            <v>0.28583026878480627</v>
          </cell>
        </row>
        <row r="20">
          <cell r="B20" t="str">
            <v>Net Income margin</v>
          </cell>
          <cell r="E20">
            <v>0.36121269500607756</v>
          </cell>
          <cell r="G20">
            <v>0.21448546746108169</v>
          </cell>
          <cell r="I20">
            <v>0.16665078582123513</v>
          </cell>
          <cell r="K20">
            <v>0.192990963699641</v>
          </cell>
          <cell r="M20">
            <v>0.23570566245386149</v>
          </cell>
        </row>
        <row r="22">
          <cell r="B22" t="str">
            <v>Effective tax rate</v>
          </cell>
          <cell r="E22">
            <v>-0.6350196531411052</v>
          </cell>
          <cell r="G22">
            <v>-8.9553631700268463E-2</v>
          </cell>
          <cell r="I22">
            <v>0.35</v>
          </cell>
          <cell r="K22">
            <v>0.35</v>
          </cell>
          <cell r="M22">
            <v>0.35</v>
          </cell>
        </row>
        <row r="25">
          <cell r="B25" t="str">
            <v>December 2006 model</v>
          </cell>
        </row>
        <row r="27">
          <cell r="B27" t="str">
            <v>($ in millions)</v>
          </cell>
          <cell r="E27" t="str">
            <v>FYE December 31,</v>
          </cell>
        </row>
        <row r="28">
          <cell r="B28" t="str">
            <v>Operating statement</v>
          </cell>
          <cell r="E28" t="str">
            <v>2004A</v>
          </cell>
          <cell r="G28" t="str">
            <v>2005A</v>
          </cell>
          <cell r="I28" t="str">
            <v>2006E</v>
          </cell>
          <cell r="K28" t="str">
            <v>2007E</v>
          </cell>
          <cell r="M28" t="str">
            <v>2008E</v>
          </cell>
        </row>
        <row r="30">
          <cell r="B30" t="str">
            <v>Total revenue</v>
          </cell>
          <cell r="E30">
            <v>23.875924999999999</v>
          </cell>
          <cell r="G30">
            <v>27.966871000000001</v>
          </cell>
          <cell r="I30">
            <v>36</v>
          </cell>
          <cell r="K30">
            <v>48.596200000000003</v>
          </cell>
          <cell r="M30">
            <v>63.167905700000006</v>
          </cell>
        </row>
        <row r="32">
          <cell r="B32" t="str">
            <v>Operating income</v>
          </cell>
          <cell r="E32">
            <v>5.2503949999999993</v>
          </cell>
          <cell r="G32">
            <v>5.2638789999999993</v>
          </cell>
          <cell r="I32">
            <v>8.1298896762530219</v>
          </cell>
          <cell r="K32">
            <v>12.432378907920196</v>
          </cell>
          <cell r="M32">
            <v>18.0552994648043</v>
          </cell>
        </row>
        <row r="34">
          <cell r="C34" t="str">
            <v>Interest income (1)</v>
          </cell>
          <cell r="E34">
            <v>5.2914000000000003E-2</v>
          </cell>
          <cell r="G34">
            <v>0.257969</v>
          </cell>
          <cell r="I34">
            <v>1.125</v>
          </cell>
          <cell r="K34">
            <v>2.4253910069104161</v>
          </cell>
          <cell r="M34">
            <v>5.9856652578334284</v>
          </cell>
        </row>
        <row r="35">
          <cell r="B35" t="str">
            <v>Pretax income</v>
          </cell>
          <cell r="E35">
            <v>5.2747299999999999</v>
          </cell>
          <cell r="G35">
            <v>5.5054539999999994</v>
          </cell>
          <cell r="I35">
            <v>9.2298896762530216</v>
          </cell>
          <cell r="K35">
            <v>14.832769914830612</v>
          </cell>
          <cell r="M35">
            <v>24.01596472263773</v>
          </cell>
        </row>
        <row r="37">
          <cell r="C37" t="str">
            <v>Income taxes</v>
          </cell>
          <cell r="E37">
            <v>-3.349557215012982</v>
          </cell>
          <cell r="G37">
            <v>-0.49303339985876976</v>
          </cell>
          <cell r="I37">
            <v>3.2304613866885572</v>
          </cell>
          <cell r="K37">
            <v>5.1914694701907136</v>
          </cell>
          <cell r="M37">
            <v>8.4055876529232041</v>
          </cell>
        </row>
        <row r="38">
          <cell r="B38" t="str">
            <v>Net income</v>
          </cell>
          <cell r="E38">
            <v>8.6242872150129823</v>
          </cell>
          <cell r="G38">
            <v>5.9984873998587691</v>
          </cell>
          <cell r="I38">
            <v>5.9994282895644648</v>
          </cell>
          <cell r="K38">
            <v>9.6413004446398993</v>
          </cell>
          <cell r="M38">
            <v>15.610377069714525</v>
          </cell>
        </row>
        <row r="40">
          <cell r="B40" t="str">
            <v>Revenue Growth</v>
          </cell>
          <cell r="E40">
            <v>0.53214298617248779</v>
          </cell>
          <cell r="G40">
            <v>0.17134188518350602</v>
          </cell>
          <cell r="I40">
            <v>0.2872373173244871</v>
          </cell>
          <cell r="K40">
            <v>0.34989444444444451</v>
          </cell>
          <cell r="M40">
            <v>0.29985278067009369</v>
          </cell>
        </row>
        <row r="42">
          <cell r="B42" t="str">
            <v>Operating margin</v>
          </cell>
          <cell r="E42">
            <v>0.21990331264652571</v>
          </cell>
          <cell r="G42">
            <v>0.18821837451890844</v>
          </cell>
          <cell r="I42">
            <v>0.22583026878480617</v>
          </cell>
          <cell r="K42">
            <v>0.25583026878480614</v>
          </cell>
          <cell r="M42">
            <v>0.28583026878480633</v>
          </cell>
        </row>
        <row r="44">
          <cell r="B44" t="str">
            <v>Net Income margin</v>
          </cell>
          <cell r="E44">
            <v>0.36121269500607756</v>
          </cell>
          <cell r="G44">
            <v>0.21448546746108169</v>
          </cell>
          <cell r="I44">
            <v>0.16665078582123513</v>
          </cell>
          <cell r="K44">
            <v>0.19839618004370504</v>
          </cell>
          <cell r="M44">
            <v>0.2471251325610202</v>
          </cell>
        </row>
        <row r="46">
          <cell r="B46" t="str">
            <v>Effective tax rate</v>
          </cell>
          <cell r="E46">
            <v>-0.6350196531411052</v>
          </cell>
          <cell r="G46">
            <v>-8.9553631700268463E-2</v>
          </cell>
          <cell r="I46">
            <v>0.35</v>
          </cell>
          <cell r="K46">
            <v>0.35</v>
          </cell>
          <cell r="M46">
            <v>0.34999999999999992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 stake"/>
      <sheetName val="S&amp;U all bank"/>
      <sheetName val="S&amp;U bank bond"/>
      <sheetName val="IPO Matrix"/>
      <sheetName val="IPO matrix1"/>
      <sheetName val="Financials"/>
      <sheetName val="Data"/>
      <sheetName val="__FDSCACHE__"/>
      <sheetName val="Comps output"/>
      <sheetName val="Operating statistics $"/>
      <sheetName val="Operating statistics %"/>
      <sheetName val="Bal sheet"/>
      <sheetName val="Key message"/>
      <sheetName val="Summary 1"/>
    </sheetNames>
    <sheetDataSet>
      <sheetData sheetId="0" refreshError="1"/>
      <sheetData sheetId="1" refreshError="1"/>
      <sheetData sheetId="2">
        <row r="3">
          <cell r="K3" t="str">
            <v>Fees</v>
          </cell>
          <cell r="L3">
            <v>0.02</v>
          </cell>
        </row>
        <row r="4">
          <cell r="B4" t="str">
            <v>Takeout of INGR stake - bank/bond</v>
          </cell>
          <cell r="K4" t="str">
            <v>2007E EBITDA</v>
          </cell>
          <cell r="L4" t="e">
            <v>#REF!</v>
          </cell>
        </row>
        <row r="6">
          <cell r="B6" t="str">
            <v xml:space="preserve">($ in mm) </v>
          </cell>
        </row>
        <row r="7">
          <cell r="B7" t="str">
            <v>Sources of funds</v>
          </cell>
          <cell r="E7" t="str">
            <v>Uses of funds</v>
          </cell>
        </row>
        <row r="9">
          <cell r="B9" t="str">
            <v>Revolver(a)</v>
          </cell>
          <cell r="C9">
            <v>0</v>
          </cell>
          <cell r="E9" t="str">
            <v>Buyback INGR stake</v>
          </cell>
          <cell r="G9" t="str">
            <v>$150 - 215</v>
          </cell>
          <cell r="K9" t="str">
            <v>Debt</v>
          </cell>
          <cell r="L9" t="str">
            <v>Fees</v>
          </cell>
        </row>
        <row r="10">
          <cell r="B10" t="str">
            <v>Term loan</v>
          </cell>
          <cell r="C10" t="str">
            <v>105 - 170</v>
          </cell>
          <cell r="E10" t="str">
            <v>Estimated fees &amp; expenses</v>
          </cell>
          <cell r="G10">
            <v>5</v>
          </cell>
          <cell r="K10">
            <v>150</v>
          </cell>
          <cell r="L10">
            <v>3</v>
          </cell>
        </row>
        <row r="11">
          <cell r="B11" t="str">
            <v>Senior notes</v>
          </cell>
          <cell r="C11">
            <v>50</v>
          </cell>
        </row>
        <row r="12">
          <cell r="K12">
            <v>215</v>
          </cell>
          <cell r="L12">
            <v>4.3</v>
          </cell>
        </row>
        <row r="13">
          <cell r="B13" t="str">
            <v>Total sources</v>
          </cell>
          <cell r="C13" t="str">
            <v>$155 - 220</v>
          </cell>
          <cell r="E13" t="str">
            <v>Total uses</v>
          </cell>
          <cell r="G13" t="str">
            <v>$155 - 220</v>
          </cell>
        </row>
        <row r="16">
          <cell r="B16" t="str">
            <v>Pro forma capitalization</v>
          </cell>
        </row>
        <row r="17">
          <cell r="C17" t="str">
            <v>Pro forma</v>
          </cell>
          <cell r="E17" t="str">
            <v>% of total cap</v>
          </cell>
          <cell r="G17" t="str">
            <v>Multiple of                 2007E EBITDA(b)</v>
          </cell>
        </row>
        <row r="19">
          <cell r="B19" t="str">
            <v>Cash and equivalents</v>
          </cell>
          <cell r="C19">
            <v>8.9482476000000002</v>
          </cell>
        </row>
        <row r="20">
          <cell r="J20" t="str">
            <v>Range1</v>
          </cell>
          <cell r="K20" t="str">
            <v>Range2</v>
          </cell>
          <cell r="M20" t="str">
            <v>% of cap</v>
          </cell>
          <cell r="O20" t="str">
            <v>EBITDA mult</v>
          </cell>
        </row>
        <row r="21">
          <cell r="B21" t="str">
            <v>Revolver</v>
          </cell>
          <cell r="C21">
            <v>0</v>
          </cell>
          <cell r="E21">
            <v>0</v>
          </cell>
          <cell r="G21" t="e">
            <v>#REF!</v>
          </cell>
          <cell r="J21">
            <v>0</v>
          </cell>
          <cell r="K21">
            <v>0</v>
          </cell>
          <cell r="M21">
            <v>0</v>
          </cell>
          <cell r="N21">
            <v>0</v>
          </cell>
          <cell r="O21" t="e">
            <v>#REF!</v>
          </cell>
          <cell r="P21" t="e">
            <v>#REF!</v>
          </cell>
        </row>
        <row r="22">
          <cell r="B22" t="str">
            <v>Term loan</v>
          </cell>
          <cell r="C22" t="str">
            <v>105 - 170</v>
          </cell>
          <cell r="E22" t="str">
            <v>24 - 30%</v>
          </cell>
          <cell r="G22" t="str">
            <v>1.3 - 2.2x</v>
          </cell>
          <cell r="J22">
            <v>105</v>
          </cell>
          <cell r="K22">
            <v>170</v>
          </cell>
          <cell r="M22">
            <v>0.23568197278078531</v>
          </cell>
          <cell r="N22">
            <v>0.29538729163175759</v>
          </cell>
          <cell r="O22" t="e">
            <v>#REF!</v>
          </cell>
          <cell r="P22" t="e">
            <v>#REF!</v>
          </cell>
        </row>
        <row r="23">
          <cell r="B23" t="str">
            <v>Total secured debt</v>
          </cell>
          <cell r="C23" t="str">
            <v>$105 - 170</v>
          </cell>
          <cell r="E23" t="str">
            <v>24 - 30%</v>
          </cell>
          <cell r="G23" t="str">
            <v>1.3 - 2.2x</v>
          </cell>
          <cell r="J23">
            <v>105</v>
          </cell>
          <cell r="K23">
            <v>170</v>
          </cell>
          <cell r="M23">
            <v>0.23568197278078531</v>
          </cell>
          <cell r="N23">
            <v>0.29538729163175759</v>
          </cell>
          <cell r="O23" t="e">
            <v>#REF!</v>
          </cell>
          <cell r="P23" t="e">
            <v>#REF!</v>
          </cell>
        </row>
        <row r="25">
          <cell r="B25" t="str">
            <v>Senior notes</v>
          </cell>
          <cell r="C25">
            <v>50</v>
          </cell>
          <cell r="E25" t="str">
            <v>11 - 9%</v>
          </cell>
          <cell r="G25" t="str">
            <v>0.6x</v>
          </cell>
          <cell r="J25">
            <v>50</v>
          </cell>
          <cell r="K25">
            <v>50</v>
          </cell>
          <cell r="M25">
            <v>0.11222951084799301</v>
          </cell>
          <cell r="N25">
            <v>8.6878615185811053E-2</v>
          </cell>
          <cell r="O25" t="e">
            <v>#REF!</v>
          </cell>
          <cell r="P25" t="e">
            <v>#REF!</v>
          </cell>
        </row>
        <row r="26">
          <cell r="B26" t="str">
            <v>Existing debt</v>
          </cell>
          <cell r="C26">
            <v>18.515619039999997</v>
          </cell>
          <cell r="E26" t="str">
            <v>4 - 3%</v>
          </cell>
          <cell r="G26" t="str">
            <v>0.2x</v>
          </cell>
          <cell r="J26">
            <v>18.515619039999997</v>
          </cell>
          <cell r="K26">
            <v>18.515619039999997</v>
          </cell>
          <cell r="M26">
            <v>4.155997735813971E-2</v>
          </cell>
          <cell r="N26">
            <v>3.2172226830064724E-2</v>
          </cell>
          <cell r="O26" t="e">
            <v>#REF!</v>
          </cell>
          <cell r="P26" t="e">
            <v>#REF!</v>
          </cell>
        </row>
        <row r="27">
          <cell r="B27" t="str">
            <v>Total debt</v>
          </cell>
          <cell r="C27" t="str">
            <v>$174 - 239</v>
          </cell>
          <cell r="E27" t="str">
            <v>39 - 41%</v>
          </cell>
          <cell r="G27" t="str">
            <v>2.2 - 3.1x</v>
          </cell>
          <cell r="J27">
            <v>173.51561903999999</v>
          </cell>
          <cell r="K27">
            <v>238.51561903999999</v>
          </cell>
          <cell r="M27">
            <v>0.38947146098691804</v>
          </cell>
          <cell r="N27">
            <v>0.41443813364763338</v>
          </cell>
          <cell r="O27" t="e">
            <v>#REF!</v>
          </cell>
          <cell r="P27" t="e">
            <v>#REF!</v>
          </cell>
        </row>
        <row r="29">
          <cell r="B29" t="str">
            <v>Shareholders' equity(c)</v>
          </cell>
          <cell r="C29" t="str">
            <v>272 - 337</v>
          </cell>
          <cell r="E29" t="str">
            <v>61 - 59%</v>
          </cell>
          <cell r="G29" t="str">
            <v>3.5 - 4.3x</v>
          </cell>
          <cell r="J29">
            <v>272</v>
          </cell>
          <cell r="K29">
            <v>337</v>
          </cell>
          <cell r="M29">
            <v>0.61052853901308202</v>
          </cell>
          <cell r="N29">
            <v>0.58556186635236651</v>
          </cell>
          <cell r="O29" t="e">
            <v>#REF!</v>
          </cell>
          <cell r="P29" t="e">
            <v>#REF!</v>
          </cell>
        </row>
        <row r="30">
          <cell r="B30" t="str">
            <v>Total capitalization</v>
          </cell>
          <cell r="C30" t="str">
            <v>$446 - 576</v>
          </cell>
          <cell r="E30">
            <v>1</v>
          </cell>
          <cell r="G30" t="str">
            <v>5.7 - 7.4x</v>
          </cell>
          <cell r="J30">
            <v>445.51561903999999</v>
          </cell>
          <cell r="K30">
            <v>575.51561904000005</v>
          </cell>
          <cell r="M30">
            <v>1</v>
          </cell>
          <cell r="N30">
            <v>1</v>
          </cell>
          <cell r="O30" t="e">
            <v>#REF!</v>
          </cell>
          <cell r="P30" t="e">
            <v>#REF!</v>
          </cell>
        </row>
        <row r="32">
          <cell r="B32" t="str">
            <v xml:space="preserve">(a) Total revolver size of [   ] million. </v>
          </cell>
        </row>
        <row r="33">
          <cell r="B33" t="str">
            <v>(b) Assumes 2007E EBITDA of $78 million.</v>
          </cell>
        </row>
        <row r="34">
          <cell r="B34" t="str">
            <v>(c) Includes $150 - $215 million buyback of INGR stake.</v>
          </cell>
        </row>
      </sheetData>
      <sheetData sheetId="3">
        <row r="2">
          <cell r="L2" t="str">
            <v>Endpoint multiple:</v>
          </cell>
          <cell r="M2">
            <v>16</v>
          </cell>
        </row>
        <row r="3">
          <cell r="L3" t="str">
            <v>Step:</v>
          </cell>
          <cell r="M3">
            <v>2</v>
          </cell>
        </row>
        <row r="5">
          <cell r="L5" t="str">
            <v>Assumptions:</v>
          </cell>
        </row>
        <row r="6">
          <cell r="L6" t="str">
            <v>IPO date</v>
          </cell>
          <cell r="M6">
            <v>39447</v>
          </cell>
        </row>
        <row r="7">
          <cell r="L7" t="str">
            <v>IPO offering size</v>
          </cell>
          <cell r="M7">
            <v>200</v>
          </cell>
        </row>
        <row r="8">
          <cell r="L8" t="str">
            <v>% primary shares</v>
          </cell>
          <cell r="M8">
            <v>0.75</v>
          </cell>
        </row>
        <row r="9">
          <cell r="L9" t="str">
            <v xml:space="preserve">IPO Discount </v>
          </cell>
          <cell r="M9">
            <v>0.15</v>
          </cell>
        </row>
        <row r="10">
          <cell r="L10" t="str">
            <v xml:space="preserve">Pre-IPO cash </v>
          </cell>
          <cell r="M10">
            <v>8.9480000000000004</v>
          </cell>
        </row>
        <row r="11">
          <cell r="L11" t="str">
            <v xml:space="preserve">Pre-IPO debt </v>
          </cell>
          <cell r="M11">
            <v>18.515999999999998</v>
          </cell>
        </row>
        <row r="12">
          <cell r="L12" t="str">
            <v>Pre-IPO net cash</v>
          </cell>
          <cell r="M12">
            <v>-9.5679999999999978</v>
          </cell>
        </row>
        <row r="13">
          <cell r="L13" t="str">
            <v>LTGR</v>
          </cell>
          <cell r="M13">
            <v>0.2</v>
          </cell>
        </row>
        <row r="14">
          <cell r="L14" t="str">
            <v>Normalized tax rate</v>
          </cell>
          <cell r="M14">
            <v>0.35</v>
          </cell>
          <cell r="O14" t="str">
            <v>Pro forma net income bridge</v>
          </cell>
        </row>
        <row r="15">
          <cell r="L15" t="str">
            <v>Return on cash</v>
          </cell>
          <cell r="M15">
            <v>0.05</v>
          </cell>
        </row>
        <row r="16">
          <cell r="L16" t="str">
            <v>Gross spread</v>
          </cell>
          <cell r="M16">
            <v>7.0000000000000007E-2</v>
          </cell>
          <cell r="P16">
            <v>2007</v>
          </cell>
          <cell r="Q16">
            <v>2008</v>
          </cell>
        </row>
        <row r="17">
          <cell r="L17" t="str">
            <v>IPO expenses</v>
          </cell>
          <cell r="M17">
            <v>1</v>
          </cell>
        </row>
        <row r="18">
          <cell r="L18" t="str">
            <v>Public co. costs</v>
          </cell>
          <cell r="M18">
            <v>2.5</v>
          </cell>
          <cell r="O18" t="str">
            <v>Revenues</v>
          </cell>
          <cell r="P18">
            <v>400.13900000000001</v>
          </cell>
          <cell r="Q18">
            <v>427.08699999999999</v>
          </cell>
        </row>
        <row r="19">
          <cell r="L19" t="str">
            <v>Existing shareholder required return</v>
          </cell>
          <cell r="M19">
            <v>0.2</v>
          </cell>
          <cell r="O19" t="str">
            <v>% haircut</v>
          </cell>
          <cell r="P19">
            <v>0</v>
          </cell>
          <cell r="Q19">
            <v>0</v>
          </cell>
        </row>
        <row r="21">
          <cell r="O21" t="str">
            <v>Adj. Revenues</v>
          </cell>
          <cell r="P21">
            <v>400.13900000000001</v>
          </cell>
          <cell r="Q21">
            <v>427.08699999999999</v>
          </cell>
        </row>
        <row r="22">
          <cell r="O22" t="str">
            <v>% growth</v>
          </cell>
          <cell r="P22">
            <v>5.5349687329389496E-2</v>
          </cell>
          <cell r="Q22">
            <v>6.7346597057522439E-2</v>
          </cell>
        </row>
        <row r="24">
          <cell r="O24" t="str">
            <v>EBIT</v>
          </cell>
          <cell r="P24" t="e">
            <v>#REF!</v>
          </cell>
          <cell r="Q24" t="e">
            <v>#REF!</v>
          </cell>
        </row>
        <row r="25">
          <cell r="O25" t="str">
            <v>% margin</v>
          </cell>
          <cell r="P25" t="e">
            <v>#REF!</v>
          </cell>
          <cell r="Q25" t="e">
            <v>#REF!</v>
          </cell>
        </row>
        <row r="27">
          <cell r="O27" t="str">
            <v>Pub. co. costs</v>
          </cell>
          <cell r="P27">
            <v>-2.5</v>
          </cell>
          <cell r="Q27">
            <v>-2.5</v>
          </cell>
        </row>
        <row r="28">
          <cell r="O28" t="str">
            <v>PF EBIT</v>
          </cell>
          <cell r="P28" t="e">
            <v>#REF!</v>
          </cell>
          <cell r="Q28" t="e">
            <v>#REF!</v>
          </cell>
        </row>
        <row r="29">
          <cell r="O29" t="str">
            <v>% margin</v>
          </cell>
          <cell r="P29" t="e">
            <v>#REF!</v>
          </cell>
          <cell r="Q29" t="e">
            <v>#REF!</v>
          </cell>
        </row>
        <row r="31">
          <cell r="O31" t="str">
            <v>PF int. inc.</v>
          </cell>
          <cell r="P31" t="e">
            <v>#REF!</v>
          </cell>
          <cell r="Q31" t="e">
            <v>#REF!</v>
          </cell>
        </row>
        <row r="32">
          <cell r="O32" t="str">
            <v>PF taxes</v>
          </cell>
          <cell r="P32" t="e">
            <v>#REF!</v>
          </cell>
          <cell r="Q32" t="e">
            <v>#REF!</v>
          </cell>
        </row>
        <row r="33">
          <cell r="O33" t="str">
            <v>% rate</v>
          </cell>
          <cell r="P33" t="e">
            <v>#REF!</v>
          </cell>
          <cell r="Q33" t="e">
            <v>#REF!</v>
          </cell>
        </row>
        <row r="34">
          <cell r="A34" t="str">
            <v>$MM</v>
          </cell>
        </row>
        <row r="35">
          <cell r="O35" t="str">
            <v>PF net inc.</v>
          </cell>
          <cell r="P35" t="e">
            <v>#REF!</v>
          </cell>
          <cell r="Q35" t="e">
            <v>#REF!</v>
          </cell>
        </row>
        <row r="36">
          <cell r="A36" t="str">
            <v>Fully distributed valuation</v>
          </cell>
          <cell r="O36" t="str">
            <v>% margin</v>
          </cell>
          <cell r="P36" t="e">
            <v>#REF!</v>
          </cell>
          <cell r="Q36" t="e">
            <v>#REF!</v>
          </cell>
        </row>
        <row r="38">
          <cell r="A38" t="str">
            <v xml:space="preserve">CY08 P/E multiple </v>
          </cell>
          <cell r="C38">
            <v>16</v>
          </cell>
          <cell r="D38">
            <v>18</v>
          </cell>
          <cell r="E38">
            <v>20</v>
          </cell>
          <cell r="F38">
            <v>22</v>
          </cell>
          <cell r="G38">
            <v>24</v>
          </cell>
          <cell r="I38" t="str">
            <v>Key financial assumptions:</v>
          </cell>
        </row>
        <row r="39">
          <cell r="I39" t="str">
            <v>CY08 Revenue</v>
          </cell>
          <cell r="K39">
            <v>427.08699999999999</v>
          </cell>
        </row>
        <row r="40">
          <cell r="A40" t="str">
            <v>Equity value</v>
          </cell>
          <cell r="C40" t="e">
            <v>#REF!</v>
          </cell>
          <cell r="D40" t="e">
            <v>#REF!</v>
          </cell>
          <cell r="E40" t="e">
            <v>#REF!</v>
          </cell>
          <cell r="F40" t="e">
            <v>#REF!</v>
          </cell>
          <cell r="G40" t="e">
            <v>#REF!</v>
          </cell>
          <cell r="I40" t="str">
            <v>CY07 Revenue</v>
          </cell>
          <cell r="K40">
            <v>400.13900000000001</v>
          </cell>
        </row>
        <row r="41">
          <cell r="A41" t="str">
            <v>Pro forma net (cash) / debt (b)</v>
          </cell>
          <cell r="C41" t="e">
            <v>#REF!</v>
          </cell>
          <cell r="D41" t="e">
            <v>#REF!</v>
          </cell>
          <cell r="E41" t="e">
            <v>#REF!</v>
          </cell>
          <cell r="F41" t="e">
            <v>#REF!</v>
          </cell>
          <cell r="G41" t="e">
            <v>#REF!</v>
          </cell>
          <cell r="I41" t="str">
            <v>CY08 PF Net income (a)</v>
          </cell>
          <cell r="K41" t="e">
            <v>#REF!</v>
          </cell>
        </row>
        <row r="42">
          <cell r="A42" t="str">
            <v>Enterprise value</v>
          </cell>
          <cell r="C42" t="e">
            <v>#REF!</v>
          </cell>
          <cell r="D42" t="e">
            <v>#REF!</v>
          </cell>
          <cell r="E42" t="e">
            <v>#REF!</v>
          </cell>
          <cell r="F42" t="e">
            <v>#REF!</v>
          </cell>
          <cell r="G42" t="e">
            <v>#REF!</v>
          </cell>
          <cell r="I42" t="str">
            <v>CY07 PF Net income (a)</v>
          </cell>
          <cell r="K42" t="e">
            <v>#REF!</v>
          </cell>
        </row>
        <row r="44">
          <cell r="A44" t="str">
            <v>Implied multiples:</v>
          </cell>
        </row>
        <row r="45">
          <cell r="A45" t="str">
            <v>Implied CY08 EV / Revenues</v>
          </cell>
          <cell r="C45" t="e">
            <v>#REF!</v>
          </cell>
          <cell r="D45" t="e">
            <v>#REF!</v>
          </cell>
          <cell r="E45" t="e">
            <v>#REF!</v>
          </cell>
          <cell r="F45" t="e">
            <v>#REF!</v>
          </cell>
          <cell r="G45" t="e">
            <v>#REF!</v>
          </cell>
          <cell r="I45" t="str">
            <v>IPO transaction assumptions:</v>
          </cell>
        </row>
        <row r="46">
          <cell r="A46" t="str">
            <v>Implied CY07 EV / Revenues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e">
            <v>#REF!</v>
          </cell>
          <cell r="I46" t="str">
            <v>Closing date</v>
          </cell>
          <cell r="K46">
            <v>39447</v>
          </cell>
        </row>
        <row r="47">
          <cell r="A47" t="str">
            <v>Implied CY07 PE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I47" t="str">
            <v>IPO offering size</v>
          </cell>
          <cell r="K47">
            <v>200</v>
          </cell>
        </row>
        <row r="48">
          <cell r="I48" t="str">
            <v>Primary offering</v>
          </cell>
          <cell r="K48">
            <v>150</v>
          </cell>
        </row>
        <row r="49">
          <cell r="A49" t="str">
            <v>Value distribution:</v>
          </cell>
          <cell r="I49" t="str">
            <v>IPO fees and expenses (c)</v>
          </cell>
          <cell r="K49" t="e">
            <v>#REF!</v>
          </cell>
        </row>
        <row r="50">
          <cell r="A50" t="str">
            <v>Future value to existing shareholders</v>
          </cell>
          <cell r="C50" t="e">
            <v>#REF!</v>
          </cell>
          <cell r="D50" t="e">
            <v>#REF!</v>
          </cell>
          <cell r="E50" t="e">
            <v>#REF!</v>
          </cell>
          <cell r="F50" t="e">
            <v>#REF!</v>
          </cell>
          <cell r="G50" t="e">
            <v>#REF!</v>
          </cell>
          <cell r="I50" t="str">
            <v>Gross spread</v>
          </cell>
          <cell r="K50">
            <v>7.0000000000000007E-2</v>
          </cell>
        </row>
        <row r="51">
          <cell r="A51" t="str">
            <v>Discounted value to existing shareholders (d)</v>
          </cell>
          <cell r="C51" t="e">
            <v>#REF!</v>
          </cell>
          <cell r="D51" t="e">
            <v>#REF!</v>
          </cell>
          <cell r="E51" t="e">
            <v>#REF!</v>
          </cell>
          <cell r="F51" t="e">
            <v>#REF!</v>
          </cell>
          <cell r="G51" t="e">
            <v>#REF!</v>
          </cell>
          <cell r="I51" t="str">
            <v>Net IPO proceeds</v>
          </cell>
          <cell r="K51" t="e">
            <v>#REF!</v>
          </cell>
        </row>
        <row r="52">
          <cell r="A52" t="str">
            <v>Value to public owners</v>
          </cell>
          <cell r="C52" t="e">
            <v>#REF!</v>
          </cell>
          <cell r="D52" t="e">
            <v>#REF!</v>
          </cell>
          <cell r="E52" t="e">
            <v>#REF!</v>
          </cell>
          <cell r="F52" t="e">
            <v>#REF!</v>
          </cell>
          <cell r="G52" t="e">
            <v>#REF!</v>
          </cell>
          <cell r="I52" t="str">
            <v>IPO discount</v>
          </cell>
          <cell r="K52">
            <v>0.15</v>
          </cell>
        </row>
        <row r="54">
          <cell r="A54" t="str">
            <v>$MM</v>
          </cell>
        </row>
        <row r="55">
          <cell r="A55" t="str">
            <v>At IPO valuation 15% discount</v>
          </cell>
        </row>
        <row r="57">
          <cell r="A57" t="str">
            <v>At IPO Equity value</v>
          </cell>
          <cell r="C57" t="e">
            <v>#REF!</v>
          </cell>
          <cell r="D57" t="e">
            <v>#REF!</v>
          </cell>
          <cell r="E57" t="e">
            <v>#REF!</v>
          </cell>
          <cell r="F57" t="e">
            <v>#REF!</v>
          </cell>
          <cell r="G57" t="e">
            <v>#REF!</v>
          </cell>
        </row>
        <row r="58">
          <cell r="A58" t="str">
            <v>Pro forma net (cash) / debt (b)</v>
          </cell>
          <cell r="C58" t="e">
            <v>#REF!</v>
          </cell>
          <cell r="D58" t="e">
            <v>#REF!</v>
          </cell>
          <cell r="E58" t="e">
            <v>#REF!</v>
          </cell>
          <cell r="F58" t="e">
            <v>#REF!</v>
          </cell>
          <cell r="G58" t="e">
            <v>#REF!</v>
          </cell>
        </row>
        <row r="59">
          <cell r="A59" t="str">
            <v>At IPO Enterprise value</v>
          </cell>
          <cell r="C59" t="e">
            <v>#REF!</v>
          </cell>
          <cell r="D59" t="e">
            <v>#REF!</v>
          </cell>
          <cell r="E59" t="e">
            <v>#REF!</v>
          </cell>
          <cell r="F59" t="e">
            <v>#REF!</v>
          </cell>
          <cell r="G59" t="e">
            <v>#REF!</v>
          </cell>
        </row>
        <row r="61">
          <cell r="A61" t="str">
            <v>Implied multiples:</v>
          </cell>
        </row>
        <row r="62">
          <cell r="A62" t="str">
            <v>Implied CY08 EV / Revenues</v>
          </cell>
          <cell r="C62" t="e">
            <v>#REF!</v>
          </cell>
          <cell r="D62" t="e">
            <v>#REF!</v>
          </cell>
          <cell r="E62" t="e">
            <v>#REF!</v>
          </cell>
          <cell r="F62" t="e">
            <v>#REF!</v>
          </cell>
          <cell r="G62" t="e">
            <v>#REF!</v>
          </cell>
        </row>
        <row r="63">
          <cell r="A63" t="str">
            <v>Implied CY07 EV / Revenues</v>
          </cell>
          <cell r="C63" t="e">
            <v>#REF!</v>
          </cell>
          <cell r="D63" t="e">
            <v>#REF!</v>
          </cell>
          <cell r="E63" t="e">
            <v>#REF!</v>
          </cell>
          <cell r="F63" t="e">
            <v>#REF!</v>
          </cell>
          <cell r="G63" t="e">
            <v>#REF!</v>
          </cell>
        </row>
        <row r="64">
          <cell r="A64" t="str">
            <v xml:space="preserve">Implied CY08 P/E </v>
          </cell>
          <cell r="C64" t="e">
            <v>#REF!</v>
          </cell>
          <cell r="D64" t="e">
            <v>#REF!</v>
          </cell>
          <cell r="E64" t="e">
            <v>#REF!</v>
          </cell>
          <cell r="F64" t="e">
            <v>#REF!</v>
          </cell>
          <cell r="G64" t="e">
            <v>#REF!</v>
          </cell>
        </row>
        <row r="65">
          <cell r="A65" t="str">
            <v>Implied CY07 P/E</v>
          </cell>
          <cell r="C65" t="e">
            <v>#REF!</v>
          </cell>
          <cell r="D65" t="e">
            <v>#REF!</v>
          </cell>
          <cell r="E65" t="e">
            <v>#REF!</v>
          </cell>
          <cell r="F65" t="e">
            <v>#REF!</v>
          </cell>
          <cell r="G65" t="e">
            <v>#REF!</v>
          </cell>
        </row>
        <row r="67">
          <cell r="A67" t="str">
            <v>Ownership split:</v>
          </cell>
        </row>
        <row r="68">
          <cell r="A68" t="str">
            <v>Future value to existing shareholders</v>
          </cell>
          <cell r="C68" t="e">
            <v>#REF!</v>
          </cell>
          <cell r="D68" t="e">
            <v>#REF!</v>
          </cell>
          <cell r="E68" t="e">
            <v>#REF!</v>
          </cell>
          <cell r="F68" t="e">
            <v>#REF!</v>
          </cell>
          <cell r="G68" t="e">
            <v>#REF!</v>
          </cell>
        </row>
        <row r="69">
          <cell r="A69" t="str">
            <v>Discounted value to existing shareholders (c)</v>
          </cell>
          <cell r="C69" t="e">
            <v>#REF!</v>
          </cell>
          <cell r="D69" t="e">
            <v>#REF!</v>
          </cell>
          <cell r="E69" t="e">
            <v>#REF!</v>
          </cell>
          <cell r="F69" t="e">
            <v>#REF!</v>
          </cell>
          <cell r="G69" t="e">
            <v>#REF!</v>
          </cell>
        </row>
        <row r="70">
          <cell r="A70" t="str">
            <v>Value to public owners</v>
          </cell>
          <cell r="C70" t="e">
            <v>#REF!</v>
          </cell>
          <cell r="D70" t="e">
            <v>#REF!</v>
          </cell>
          <cell r="E70" t="e">
            <v>#REF!</v>
          </cell>
          <cell r="F70" t="e">
            <v>#REF!</v>
          </cell>
          <cell r="G70" t="e">
            <v>#REF!</v>
          </cell>
        </row>
        <row r="71">
          <cell r="A71" t="str">
            <v>% existing shareholder ownership</v>
          </cell>
          <cell r="C71" t="e">
            <v>#REF!</v>
          </cell>
          <cell r="D71" t="e">
            <v>#REF!</v>
          </cell>
          <cell r="E71" t="e">
            <v>#REF!</v>
          </cell>
          <cell r="F71" t="e">
            <v>#REF!</v>
          </cell>
          <cell r="G71" t="e">
            <v>#REF!</v>
          </cell>
        </row>
        <row r="72">
          <cell r="A72" t="str">
            <v>% public ownership</v>
          </cell>
          <cell r="C72" t="e">
            <v>#REF!</v>
          </cell>
          <cell r="D72" t="e">
            <v>#REF!</v>
          </cell>
          <cell r="E72" t="e">
            <v>#REF!</v>
          </cell>
          <cell r="F72" t="e">
            <v>#REF!</v>
          </cell>
          <cell r="G72" t="e">
            <v>#REF!</v>
          </cell>
        </row>
        <row r="75">
          <cell r="A75" t="str">
            <v>(a) Pro forma to reflect additional interest income generated from net IPO proceeds at a 5.0% return on cash, estimated public company costs of $2.5MM and a normalized 35.0% tax rate</v>
          </cell>
        </row>
        <row r="76">
          <cell r="A76" t="e">
            <v>#REF!</v>
          </cell>
        </row>
        <row r="77">
          <cell r="A77" t="str">
            <v>(c) Includes $1.0MM in IPO expenses</v>
          </cell>
        </row>
        <row r="78">
          <cell r="A78" t="str">
            <v>(d) Assumes existing shareholders require a 20.0% return</v>
          </cell>
        </row>
        <row r="80">
          <cell r="A80" t="str">
            <v>Source: Company financials and Deutsche Bank estimates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Row reference</v>
          </cell>
          <cell r="B1">
            <v>219</v>
          </cell>
          <cell r="D1">
            <v>9</v>
          </cell>
          <cell r="E1">
            <v>10</v>
          </cell>
          <cell r="F1">
            <v>11</v>
          </cell>
          <cell r="G1">
            <v>39</v>
          </cell>
          <cell r="H1">
            <v>31</v>
          </cell>
          <cell r="I1">
            <v>32</v>
          </cell>
          <cell r="J1">
            <v>40</v>
          </cell>
          <cell r="K1">
            <v>109</v>
          </cell>
          <cell r="L1">
            <v>110</v>
          </cell>
          <cell r="N1">
            <v>138</v>
          </cell>
          <cell r="O1">
            <v>139</v>
          </cell>
          <cell r="Q1">
            <v>103</v>
          </cell>
          <cell r="R1">
            <v>104</v>
          </cell>
          <cell r="T1">
            <v>106</v>
          </cell>
          <cell r="U1">
            <v>68</v>
          </cell>
          <cell r="V1">
            <v>106</v>
          </cell>
          <cell r="W1">
            <v>106</v>
          </cell>
        </row>
        <row r="2">
          <cell r="B2" t="str">
            <v>Software comparable company trading analysis</v>
          </cell>
        </row>
        <row r="3">
          <cell r="A3">
            <v>100</v>
          </cell>
          <cell r="B3" t="str">
            <v>Summary of valuation multiples</v>
          </cell>
        </row>
        <row r="4">
          <cell r="A4">
            <v>50</v>
          </cell>
        </row>
        <row r="5">
          <cell r="B5" t="str">
            <v>($MM, except per share data)</v>
          </cell>
          <cell r="S5" t="str">
            <v xml:space="preserve"> </v>
          </cell>
        </row>
        <row r="6">
          <cell r="A6" t="str">
            <v>TICKER</v>
          </cell>
          <cell r="K6" t="str">
            <v xml:space="preserve">Enterprise value / </v>
          </cell>
          <cell r="N6" t="str">
            <v>Enterprise value /</v>
          </cell>
          <cell r="Q6" t="str">
            <v>Price /</v>
          </cell>
        </row>
        <row r="7">
          <cell r="A7" t="str">
            <v>INPUT</v>
          </cell>
          <cell r="D7" t="str">
            <v>Share</v>
          </cell>
          <cell r="E7" t="str">
            <v>52-Week</v>
          </cell>
          <cell r="G7" t="str">
            <v>Equity</v>
          </cell>
          <cell r="J7" t="str">
            <v>Enterprise</v>
          </cell>
          <cell r="K7" t="str">
            <v>Revenue</v>
          </cell>
          <cell r="N7" t="str">
            <v xml:space="preserve">EBITDA (c) </v>
          </cell>
          <cell r="Q7" t="str">
            <v xml:space="preserve">earnings (c) </v>
          </cell>
          <cell r="T7" t="str">
            <v>LT Growth</v>
          </cell>
          <cell r="V7" t="str">
            <v>PEG ratio (c)</v>
          </cell>
        </row>
        <row r="8">
          <cell r="A8" t="str">
            <v>AREA</v>
          </cell>
          <cell r="B8" t="str">
            <v>Company name</v>
          </cell>
          <cell r="D8" t="str">
            <v>price (a)</v>
          </cell>
          <cell r="E8" t="str">
            <v>High</v>
          </cell>
          <cell r="F8" t="str">
            <v>Low</v>
          </cell>
          <cell r="G8" t="str">
            <v>value (b)</v>
          </cell>
          <cell r="H8" t="str">
            <v>Cash</v>
          </cell>
          <cell r="I8" t="str">
            <v>Debt</v>
          </cell>
          <cell r="J8" t="str">
            <v>value (b)</v>
          </cell>
          <cell r="K8" t="str">
            <v>CY 07</v>
          </cell>
          <cell r="L8" t="str">
            <v>CY 08</v>
          </cell>
          <cell r="N8" t="str">
            <v>CY 07</v>
          </cell>
          <cell r="O8" t="str">
            <v>CY 08</v>
          </cell>
          <cell r="Q8" t="str">
            <v>CY 07</v>
          </cell>
          <cell r="R8" t="str">
            <v>CY 08</v>
          </cell>
          <cell r="T8" t="str">
            <v>Rate</v>
          </cell>
          <cell r="V8" t="str">
            <v>CY 07</v>
          </cell>
          <cell r="W8" t="str">
            <v>CY 08</v>
          </cell>
        </row>
        <row r="10">
          <cell r="B10" t="str">
            <v>CAx / PLM</v>
          </cell>
        </row>
        <row r="11">
          <cell r="A11" t="str">
            <v>adsk</v>
          </cell>
          <cell r="B11" t="str">
            <v>Autodesk</v>
          </cell>
          <cell r="D11">
            <v>41.480000000000004</v>
          </cell>
          <cell r="E11">
            <v>45.19</v>
          </cell>
          <cell r="F11">
            <v>29.560000000000002</v>
          </cell>
          <cell r="G11">
            <v>10234.430260000001</v>
          </cell>
          <cell r="H11">
            <v>597</v>
          </cell>
          <cell r="I11">
            <v>0</v>
          </cell>
          <cell r="J11">
            <v>9637.430260000001</v>
          </cell>
          <cell r="K11">
            <v>4.6400723447279733</v>
          </cell>
          <cell r="L11">
            <v>4.1825493707143488</v>
          </cell>
          <cell r="N11">
            <v>15.034992605304213</v>
          </cell>
          <cell r="O11">
            <v>10.555783417305587</v>
          </cell>
          <cell r="Q11">
            <v>22.181818181818183</v>
          </cell>
          <cell r="R11">
            <v>19.293023255813956</v>
          </cell>
          <cell r="T11">
            <v>0.16972730000000003</v>
          </cell>
          <cell r="V11">
            <v>1.30690927044843</v>
          </cell>
          <cell r="W11">
            <v>1.1367071329016578</v>
          </cell>
        </row>
        <row r="12">
          <cell r="A12" t="str">
            <v>dasty</v>
          </cell>
          <cell r="B12" t="str">
            <v>Dassault Systemes</v>
          </cell>
          <cell r="D12">
            <v>54.46</v>
          </cell>
          <cell r="E12">
            <v>58.120000000000005</v>
          </cell>
          <cell r="F12">
            <v>44.260100000000001</v>
          </cell>
          <cell r="G12">
            <v>6479.468446818425</v>
          </cell>
          <cell r="H12">
            <v>589.15820000000008</v>
          </cell>
          <cell r="I12">
            <v>262.1644</v>
          </cell>
          <cell r="J12">
            <v>6152.4746468184258</v>
          </cell>
          <cell r="K12">
            <v>3.5900025947428644</v>
          </cell>
          <cell r="L12">
            <v>3.2291878037330277</v>
          </cell>
          <cell r="N12">
            <v>12.030650463078659</v>
          </cell>
          <cell r="O12">
            <v>10.470693250086669</v>
          </cell>
          <cell r="Q12">
            <v>21.783999999999999</v>
          </cell>
          <cell r="R12">
            <v>18.844290657439444</v>
          </cell>
          <cell r="T12">
            <v>0.1</v>
          </cell>
          <cell r="V12">
            <v>2.1783999999999999</v>
          </cell>
          <cell r="W12">
            <v>1.8844290657439444</v>
          </cell>
        </row>
        <row r="13">
          <cell r="A13" t="str">
            <v>cdns</v>
          </cell>
          <cell r="B13" t="str">
            <v>Cadence</v>
          </cell>
          <cell r="D13">
            <v>20.27</v>
          </cell>
          <cell r="E13">
            <v>20.6</v>
          </cell>
          <cell r="F13">
            <v>14.93</v>
          </cell>
          <cell r="G13">
            <v>5976.1603981500002</v>
          </cell>
          <cell r="H13">
            <v>782.13800000000003</v>
          </cell>
          <cell r="I13">
            <v>437</v>
          </cell>
          <cell r="J13">
            <v>5631.0223981499994</v>
          </cell>
          <cell r="K13">
            <v>3.794757983651134</v>
          </cell>
          <cell r="L13">
            <v>3.5012916973829018</v>
          </cell>
          <cell r="N13">
            <v>10.374429368398555</v>
          </cell>
          <cell r="O13">
            <v>10.317649685304691</v>
          </cell>
          <cell r="Q13">
            <v>18.768518518518515</v>
          </cell>
          <cell r="R13">
            <v>15.496941896024463</v>
          </cell>
          <cell r="T13">
            <v>0.1</v>
          </cell>
          <cell r="V13">
            <v>1.8768518518518515</v>
          </cell>
          <cell r="W13">
            <v>1.5496941896024463</v>
          </cell>
        </row>
        <row r="14">
          <cell r="A14" t="str">
            <v>anss</v>
          </cell>
          <cell r="B14" t="str">
            <v>Ansys</v>
          </cell>
          <cell r="D14">
            <v>50.99</v>
          </cell>
          <cell r="E14">
            <v>58.24</v>
          </cell>
          <cell r="F14">
            <v>39.76</v>
          </cell>
          <cell r="G14">
            <v>2080.7102136000003</v>
          </cell>
          <cell r="H14">
            <v>101.768</v>
          </cell>
          <cell r="I14">
            <v>148.52099999999999</v>
          </cell>
          <cell r="J14">
            <v>2127.4632136000005</v>
          </cell>
          <cell r="K14">
            <v>5.7842936748232745</v>
          </cell>
          <cell r="L14">
            <v>5.027086988657846</v>
          </cell>
          <cell r="N14">
            <v>11.346470472533335</v>
          </cell>
          <cell r="O14">
            <v>10.233108290524292</v>
          </cell>
          <cell r="Q14">
            <v>26.419689119170986</v>
          </cell>
          <cell r="R14">
            <v>21.884120171673821</v>
          </cell>
          <cell r="T14">
            <v>0.18</v>
          </cell>
          <cell r="V14">
            <v>1.4677605066206103</v>
          </cell>
          <cell r="W14">
            <v>1.215784453981879</v>
          </cell>
        </row>
        <row r="15">
          <cell r="A15" t="str">
            <v>snps</v>
          </cell>
          <cell r="B15" t="str">
            <v>Synopsys</v>
          </cell>
          <cell r="D15">
            <v>25.84</v>
          </cell>
          <cell r="E15">
            <v>27.490000000000002</v>
          </cell>
          <cell r="F15">
            <v>17.07</v>
          </cell>
          <cell r="G15">
            <v>3944.0505137600003</v>
          </cell>
          <cell r="H15">
            <v>572.72199999999998</v>
          </cell>
          <cell r="I15">
            <v>0</v>
          </cell>
          <cell r="J15">
            <v>3371.3285137600005</v>
          </cell>
          <cell r="K15">
            <v>3.0275474708926673</v>
          </cell>
          <cell r="L15">
            <v>2.764167963832366</v>
          </cell>
          <cell r="N15">
            <v>12.567391760829048</v>
          </cell>
          <cell r="O15">
            <v>12.317024567566968</v>
          </cell>
          <cell r="Q15">
            <v>30.411925052494112</v>
          </cell>
          <cell r="R15">
            <v>19.997415194785198</v>
          </cell>
          <cell r="T15">
            <v>0.16</v>
          </cell>
          <cell r="V15">
            <v>1.900745315780882</v>
          </cell>
          <cell r="W15">
            <v>1.2498384496740749</v>
          </cell>
          <cell r="AA15">
            <v>63.118209649985509</v>
          </cell>
        </row>
        <row r="16">
          <cell r="A16" t="str">
            <v>pmtc</v>
          </cell>
          <cell r="B16" t="str">
            <v>Parametric Technology</v>
          </cell>
          <cell r="D16">
            <v>19.62</v>
          </cell>
          <cell r="E16">
            <v>20.27</v>
          </cell>
          <cell r="F16">
            <v>11.66</v>
          </cell>
          <cell r="G16">
            <v>2326.4824916400003</v>
          </cell>
          <cell r="H16">
            <v>166.47800000000001</v>
          </cell>
          <cell r="I16">
            <v>0</v>
          </cell>
          <cell r="J16">
            <v>2160.0044916400002</v>
          </cell>
          <cell r="K16">
            <v>2.1958685141473113</v>
          </cell>
          <cell r="L16">
            <v>1.9895818816155189</v>
          </cell>
          <cell r="N16">
            <v>12.481246340228823</v>
          </cell>
          <cell r="O16">
            <v>10.936454730968837</v>
          </cell>
          <cell r="Q16">
            <v>25.316129032258065</v>
          </cell>
          <cell r="R16">
            <v>22.813953488372096</v>
          </cell>
          <cell r="T16">
            <v>0.05</v>
          </cell>
          <cell r="V16">
            <v>5.0632258064516131</v>
          </cell>
          <cell r="W16">
            <v>4.5627906976744192</v>
          </cell>
        </row>
        <row r="17">
          <cell r="A17" t="str">
            <v>anss</v>
          </cell>
          <cell r="B17" t="str">
            <v>Ansys</v>
          </cell>
          <cell r="D17">
            <v>50.99</v>
          </cell>
          <cell r="E17">
            <v>58.24</v>
          </cell>
          <cell r="F17">
            <v>39.76</v>
          </cell>
          <cell r="G17">
            <v>2080.7102136000003</v>
          </cell>
          <cell r="H17">
            <v>101.768</v>
          </cell>
          <cell r="I17">
            <v>148.52099999999999</v>
          </cell>
          <cell r="J17">
            <v>2127.4632136000005</v>
          </cell>
          <cell r="K17">
            <v>5.7842936748232745</v>
          </cell>
          <cell r="L17">
            <v>5.027086988657846</v>
          </cell>
          <cell r="N17">
            <v>11.346470472533335</v>
          </cell>
          <cell r="O17">
            <v>10.233108290524292</v>
          </cell>
          <cell r="Q17">
            <v>26.419689119170986</v>
          </cell>
          <cell r="R17">
            <v>21.884120171673821</v>
          </cell>
          <cell r="T17">
            <v>0.18</v>
          </cell>
          <cell r="V17">
            <v>1.4677605066206103</v>
          </cell>
          <cell r="W17">
            <v>1.215784453981879</v>
          </cell>
        </row>
        <row r="18">
          <cell r="A18" t="str">
            <v>B15CMQ</v>
          </cell>
          <cell r="B18" t="str">
            <v>Aveva</v>
          </cell>
          <cell r="D18">
            <v>18.429160000000003</v>
          </cell>
          <cell r="E18">
            <v>19.387170000000001</v>
          </cell>
          <cell r="F18">
            <v>5.8455069999999996</v>
          </cell>
          <cell r="G18">
            <v>1259.3330792187674</v>
          </cell>
          <cell r="H18">
            <v>60.356124000000001</v>
          </cell>
          <cell r="I18">
            <v>1.7898444</v>
          </cell>
          <cell r="J18">
            <v>1200.7667996187674</v>
          </cell>
          <cell r="K18">
            <v>6.524197463592512</v>
          </cell>
          <cell r="L18">
            <v>5.8494939308300991</v>
          </cell>
          <cell r="N18">
            <v>22.48082626470346</v>
          </cell>
          <cell r="O18">
            <v>20.330969837081362</v>
          </cell>
          <cell r="Q18">
            <v>34.077599469659603</v>
          </cell>
          <cell r="R18">
            <v>30.779856656868272</v>
          </cell>
          <cell r="T18">
            <v>0.15</v>
          </cell>
          <cell r="V18">
            <v>2.2718399646439735</v>
          </cell>
          <cell r="W18">
            <v>2.051990443791218</v>
          </cell>
        </row>
        <row r="19">
          <cell r="A19" t="str">
            <v>azpn</v>
          </cell>
          <cell r="B19" t="str">
            <v>AspenTech</v>
          </cell>
          <cell r="D19">
            <v>12.77</v>
          </cell>
          <cell r="E19">
            <v>14.8</v>
          </cell>
          <cell r="F19">
            <v>9.0299999999999994</v>
          </cell>
          <cell r="G19">
            <v>1255.7056796199997</v>
          </cell>
          <cell r="H19">
            <v>55.165999999999997</v>
          </cell>
          <cell r="I19">
            <v>0.34599999999999997</v>
          </cell>
          <cell r="J19">
            <v>1200.8856796199998</v>
          </cell>
          <cell r="K19">
            <v>3.7110187874536456</v>
          </cell>
          <cell r="L19">
            <v>3.4429061915711001</v>
          </cell>
          <cell r="N19">
            <v>15.336981859770113</v>
          </cell>
          <cell r="O19">
            <v>14.194866189361701</v>
          </cell>
          <cell r="Q19">
            <v>19.348484848484848</v>
          </cell>
          <cell r="R19">
            <v>17.985915492957748</v>
          </cell>
          <cell r="T19">
            <v>9.2499999999999999E-2</v>
          </cell>
          <cell r="V19">
            <v>2.0917280917280916</v>
          </cell>
          <cell r="W19">
            <v>1.9444232965359727</v>
          </cell>
        </row>
        <row r="20">
          <cell r="A20" t="str">
            <v>mscs</v>
          </cell>
          <cell r="B20" t="str">
            <v>MSC Software</v>
          </cell>
          <cell r="D20">
            <v>15.44</v>
          </cell>
          <cell r="E20">
            <v>21.5</v>
          </cell>
          <cell r="F20">
            <v>12</v>
          </cell>
          <cell r="G20">
            <v>699.59826127999997</v>
          </cell>
          <cell r="H20">
            <v>114.938</v>
          </cell>
          <cell r="I20">
            <v>7.5110000000000001</v>
          </cell>
          <cell r="J20">
            <v>592.17126127999995</v>
          </cell>
          <cell r="K20">
            <v>2.0005177588519265</v>
          </cell>
          <cell r="L20" t="str">
            <v>NA</v>
          </cell>
          <cell r="N20">
            <v>11.320796143324944</v>
          </cell>
          <cell r="O20" t="str">
            <v>NA</v>
          </cell>
          <cell r="Q20">
            <v>21.910671169515325</v>
          </cell>
          <cell r="R20" t="str">
            <v>NA</v>
          </cell>
          <cell r="T20">
            <v>0.15</v>
          </cell>
          <cell r="V20">
            <v>1.4607114113010218</v>
          </cell>
          <cell r="W20" t="str">
            <v>NA</v>
          </cell>
        </row>
        <row r="21">
          <cell r="A21" t="str">
            <v>agil</v>
          </cell>
          <cell r="B21" t="str">
            <v>Agile Software Corp.</v>
          </cell>
          <cell r="D21">
            <v>6.4249999999999998</v>
          </cell>
          <cell r="E21">
            <v>7.78</v>
          </cell>
          <cell r="F21">
            <v>5.08</v>
          </cell>
          <cell r="G21">
            <v>369.97702890000005</v>
          </cell>
          <cell r="H21">
            <v>203.29900000000001</v>
          </cell>
          <cell r="I21">
            <v>0</v>
          </cell>
          <cell r="J21">
            <v>166.67802890000004</v>
          </cell>
          <cell r="K21">
            <v>1.2479636784965562</v>
          </cell>
          <cell r="L21">
            <v>1.0746488001289494</v>
          </cell>
          <cell r="N21" t="str">
            <v>NM</v>
          </cell>
          <cell r="O21">
            <v>21.75845257831644</v>
          </cell>
          <cell r="Q21" t="str">
            <v>NM</v>
          </cell>
          <cell r="R21">
            <v>48.074355345911947</v>
          </cell>
          <cell r="T21">
            <v>0.19600000000000001</v>
          </cell>
          <cell r="V21" t="str">
            <v>NM</v>
          </cell>
          <cell r="W21">
            <v>2.452773231934283</v>
          </cell>
        </row>
        <row r="23">
          <cell r="J23" t="str">
            <v xml:space="preserve">Mean:  </v>
          </cell>
          <cell r="K23">
            <v>3.8455030860184674</v>
          </cell>
          <cell r="L23">
            <v>3.6088001617123999</v>
          </cell>
          <cell r="N23">
            <v>13.432025575070449</v>
          </cell>
          <cell r="O23">
            <v>13.134811083704085</v>
          </cell>
          <cell r="Q23">
            <v>24.663852451109062</v>
          </cell>
          <cell r="R23">
            <v>23.705399233152075</v>
          </cell>
          <cell r="T23">
            <v>0.13892975454545453</v>
          </cell>
          <cell r="V23">
            <v>2.1085932725447085</v>
          </cell>
          <cell r="W23">
            <v>1.9264215415821777</v>
          </cell>
        </row>
        <row r="24">
          <cell r="J24" t="str">
            <v xml:space="preserve">Median:  </v>
          </cell>
          <cell r="K24">
            <v>3.7110187874536456</v>
          </cell>
          <cell r="L24">
            <v>3.472098944477001</v>
          </cell>
          <cell r="N24">
            <v>12.255948401653741</v>
          </cell>
          <cell r="O24">
            <v>10.746119074137212</v>
          </cell>
          <cell r="Q24">
            <v>23.748973607038124</v>
          </cell>
          <cell r="R24">
            <v>20.94076768322951</v>
          </cell>
          <cell r="T24">
            <v>0.15</v>
          </cell>
          <cell r="V24">
            <v>1.8887985838163668</v>
          </cell>
          <cell r="W24">
            <v>1.7170616276731954</v>
          </cell>
        </row>
        <row r="26">
          <cell r="B26" t="str">
            <v>High visibility models</v>
          </cell>
        </row>
        <row r="27">
          <cell r="A27" t="str">
            <v>crm</v>
          </cell>
          <cell r="B27" t="str">
            <v>Salesforce.com</v>
          </cell>
          <cell r="D27">
            <v>47.39</v>
          </cell>
          <cell r="E27">
            <v>48.15</v>
          </cell>
          <cell r="F27">
            <v>21.64</v>
          </cell>
          <cell r="G27">
            <v>5859.7829665199997</v>
          </cell>
          <cell r="H27">
            <v>373.10899999999998</v>
          </cell>
          <cell r="I27">
            <v>0.34</v>
          </cell>
          <cell r="J27">
            <v>5490.9329665199994</v>
          </cell>
          <cell r="K27">
            <v>11.435960477287958</v>
          </cell>
          <cell r="L27">
            <v>7.8788297901172344</v>
          </cell>
          <cell r="N27" t="str">
            <v>NM</v>
          </cell>
          <cell r="O27" t="str">
            <v>NM</v>
          </cell>
          <cell r="Q27" t="str">
            <v>NM</v>
          </cell>
          <cell r="R27" t="str">
            <v>NM</v>
          </cell>
          <cell r="T27">
            <v>0.46416670000000004</v>
          </cell>
          <cell r="V27" t="str">
            <v>NM</v>
          </cell>
          <cell r="W27" t="str">
            <v>NM</v>
          </cell>
        </row>
        <row r="28">
          <cell r="A28" t="str">
            <v>knxa</v>
          </cell>
          <cell r="B28" t="str">
            <v>Kenexa</v>
          </cell>
          <cell r="D28">
            <v>36.74</v>
          </cell>
          <cell r="E28">
            <v>39.33</v>
          </cell>
          <cell r="F28">
            <v>21.06</v>
          </cell>
          <cell r="G28">
            <v>955.54062929000008</v>
          </cell>
          <cell r="H28">
            <v>29.221</v>
          </cell>
          <cell r="I28">
            <v>65.102999999999994</v>
          </cell>
          <cell r="J28">
            <v>991.42262929000003</v>
          </cell>
          <cell r="K28">
            <v>5.3513468703917617</v>
          </cell>
          <cell r="L28">
            <v>4.425638249113911</v>
          </cell>
          <cell r="N28">
            <v>23.27283167347418</v>
          </cell>
          <cell r="O28">
            <v>18.02586598709091</v>
          </cell>
          <cell r="Q28">
            <v>30.951979780960404</v>
          </cell>
          <cell r="R28">
            <v>24.89159891598916</v>
          </cell>
          <cell r="T28">
            <v>0.24900000000000003</v>
          </cell>
          <cell r="V28">
            <v>1.2430513968257189</v>
          </cell>
          <cell r="W28">
            <v>0.99966260706783772</v>
          </cell>
        </row>
        <row r="29">
          <cell r="A29" t="str">
            <v>omtr</v>
          </cell>
          <cell r="B29" t="str">
            <v>Omniture</v>
          </cell>
          <cell r="D29">
            <v>14.17</v>
          </cell>
          <cell r="E29">
            <v>17.740000000000002</v>
          </cell>
          <cell r="F29">
            <v>5.6000000000000005</v>
          </cell>
          <cell r="G29">
            <v>857.71425550000004</v>
          </cell>
          <cell r="H29">
            <v>22.196000000000002</v>
          </cell>
          <cell r="I29">
            <v>5.992</v>
          </cell>
          <cell r="J29">
            <v>841.51025550000008</v>
          </cell>
          <cell r="K29">
            <v>6.6891643654313926</v>
          </cell>
          <cell r="L29">
            <v>4.487241009630254</v>
          </cell>
          <cell r="N29">
            <v>39.923629163108458</v>
          </cell>
          <cell r="O29">
            <v>21.770327922077922</v>
          </cell>
          <cell r="Q29">
            <v>83.84615384615384</v>
          </cell>
          <cell r="R29">
            <v>38.297297297297298</v>
          </cell>
          <cell r="T29">
            <v>0.35399999999999998</v>
          </cell>
          <cell r="V29">
            <v>2.3685354193828769</v>
          </cell>
          <cell r="W29">
            <v>1.0818445564208277</v>
          </cell>
        </row>
        <row r="30">
          <cell r="A30" t="str">
            <v>ulti</v>
          </cell>
          <cell r="B30" t="str">
            <v>Ultimate Software</v>
          </cell>
          <cell r="D30">
            <v>24.5</v>
          </cell>
          <cell r="E30">
            <v>27.060000000000002</v>
          </cell>
          <cell r="F30">
            <v>17.080000000000002</v>
          </cell>
          <cell r="G30">
            <v>667.66232449999984</v>
          </cell>
          <cell r="H30">
            <v>31.898</v>
          </cell>
          <cell r="I30">
            <v>3.3690000000000002</v>
          </cell>
          <cell r="J30">
            <v>639.13332449999984</v>
          </cell>
          <cell r="K30">
            <v>5.5668300467725205</v>
          </cell>
          <cell r="L30">
            <v>4.3324317191217627</v>
          </cell>
          <cell r="N30">
            <v>44.197035094391801</v>
          </cell>
          <cell r="O30">
            <v>25.431056999045033</v>
          </cell>
          <cell r="Q30">
            <v>62.820512820512818</v>
          </cell>
          <cell r="R30">
            <v>35.30259365994236</v>
          </cell>
          <cell r="T30">
            <v>0.19500000000000001</v>
          </cell>
          <cell r="V30">
            <v>3.2215647600262982</v>
          </cell>
          <cell r="W30">
            <v>1.8103894184585825</v>
          </cell>
        </row>
        <row r="31">
          <cell r="A31" t="str">
            <v>rnow</v>
          </cell>
          <cell r="B31" t="str">
            <v>RightNow Technologies</v>
          </cell>
          <cell r="D31">
            <v>15.89</v>
          </cell>
          <cell r="E31">
            <v>20.07</v>
          </cell>
          <cell r="F31">
            <v>11.39</v>
          </cell>
          <cell r="G31">
            <v>552.48694999999998</v>
          </cell>
          <cell r="H31">
            <v>78.334999999999994</v>
          </cell>
          <cell r="I31">
            <v>0.11600000000000001</v>
          </cell>
          <cell r="J31">
            <v>474.26794999999993</v>
          </cell>
          <cell r="K31">
            <v>3.3876282142857139</v>
          </cell>
          <cell r="L31">
            <v>2.5636105405405401</v>
          </cell>
          <cell r="N31">
            <v>26.65325109587501</v>
          </cell>
          <cell r="O31">
            <v>18.202569564383033</v>
          </cell>
          <cell r="Q31">
            <v>53.550697947214076</v>
          </cell>
          <cell r="R31">
            <v>33.16455056852184</v>
          </cell>
          <cell r="T31">
            <v>0.30769230000000003</v>
          </cell>
          <cell r="V31">
            <v>1.7403977267944004</v>
          </cell>
          <cell r="W31">
            <v>1.0778479204231577</v>
          </cell>
        </row>
        <row r="32">
          <cell r="A32" t="str">
            <v>sncr</v>
          </cell>
          <cell r="B32" t="str">
            <v>Synchronoss</v>
          </cell>
          <cell r="D32">
            <v>15.83</v>
          </cell>
          <cell r="E32">
            <v>17.47</v>
          </cell>
          <cell r="F32">
            <v>6.25</v>
          </cell>
          <cell r="G32">
            <v>525.28679999999997</v>
          </cell>
          <cell r="H32">
            <v>73.009</v>
          </cell>
          <cell r="I32">
            <v>0.83299999999999996</v>
          </cell>
          <cell r="J32">
            <v>453.11079999999993</v>
          </cell>
          <cell r="K32">
            <v>4.5450157481894591</v>
          </cell>
          <cell r="L32">
            <v>3.6987127056038522</v>
          </cell>
          <cell r="N32">
            <v>18.36910852556046</v>
          </cell>
          <cell r="O32">
            <v>13.315822264017866</v>
          </cell>
          <cell r="Q32">
            <v>36.813953488372093</v>
          </cell>
          <cell r="R32">
            <v>28.625678119349004</v>
          </cell>
          <cell r="T32">
            <v>0.15</v>
          </cell>
          <cell r="V32">
            <v>2.4542635658914729</v>
          </cell>
          <cell r="W32">
            <v>1.9083785412899337</v>
          </cell>
        </row>
        <row r="33">
          <cell r="A33" t="str">
            <v>tleo</v>
          </cell>
          <cell r="B33" t="str">
            <v>Taleo</v>
          </cell>
          <cell r="D33">
            <v>13.69</v>
          </cell>
          <cell r="E33">
            <v>14.9</v>
          </cell>
          <cell r="F33">
            <v>7.65</v>
          </cell>
          <cell r="G33">
            <v>345.29540806</v>
          </cell>
          <cell r="H33">
            <v>55.014000000000003</v>
          </cell>
          <cell r="I33">
            <v>0</v>
          </cell>
          <cell r="J33">
            <v>290.28140805999999</v>
          </cell>
          <cell r="K33">
            <v>2.4577416459372277</v>
          </cell>
          <cell r="L33">
            <v>2.031829660173448</v>
          </cell>
          <cell r="N33">
            <v>26.389218914545452</v>
          </cell>
          <cell r="O33">
            <v>16.12674489222222</v>
          </cell>
          <cell r="Q33">
            <v>41.86544342507645</v>
          </cell>
          <cell r="R33">
            <v>31.327231121281464</v>
          </cell>
          <cell r="T33">
            <v>0.2616</v>
          </cell>
          <cell r="V33">
            <v>1.6003609871971121</v>
          </cell>
          <cell r="W33">
            <v>1.1975241254312485</v>
          </cell>
        </row>
        <row r="34">
          <cell r="A34" t="str">
            <v>wssi</v>
          </cell>
          <cell r="B34" t="str">
            <v>WebSideStory Inc.</v>
          </cell>
          <cell r="D34">
            <v>14.63</v>
          </cell>
          <cell r="E34">
            <v>17.64</v>
          </cell>
          <cell r="F34">
            <v>9.6000000000000014</v>
          </cell>
          <cell r="G34">
            <v>308.37495711000003</v>
          </cell>
          <cell r="H34">
            <v>19.37</v>
          </cell>
          <cell r="I34">
            <v>19.538</v>
          </cell>
          <cell r="J34">
            <v>308.54295711000003</v>
          </cell>
          <cell r="K34">
            <v>4.419183275469428</v>
          </cell>
          <cell r="L34">
            <v>3.4022092768693013</v>
          </cell>
          <cell r="N34">
            <v>24.493368032864971</v>
          </cell>
          <cell r="O34">
            <v>15.987510083942174</v>
          </cell>
          <cell r="Q34">
            <v>27.345794392523363</v>
          </cell>
          <cell r="R34">
            <v>20.432960893854752</v>
          </cell>
          <cell r="T34">
            <v>0.32</v>
          </cell>
          <cell r="V34">
            <v>0.85455607476635509</v>
          </cell>
          <cell r="W34">
            <v>0.63853002793296099</v>
          </cell>
        </row>
        <row r="36">
          <cell r="J36" t="str">
            <v xml:space="preserve">Mean:  </v>
          </cell>
          <cell r="K36">
            <v>5.481608830470682</v>
          </cell>
          <cell r="L36">
            <v>4.1025628688962881</v>
          </cell>
          <cell r="N36">
            <v>29.042634642831477</v>
          </cell>
          <cell r="O36">
            <v>18.408556816111311</v>
          </cell>
          <cell r="Q36">
            <v>48.170647957259</v>
          </cell>
          <cell r="R36">
            <v>30.291701510890842</v>
          </cell>
          <cell r="T36">
            <v>0.28768237499999999</v>
          </cell>
          <cell r="V36">
            <v>1.9261042758406048</v>
          </cell>
          <cell r="W36">
            <v>1.2448824567177925</v>
          </cell>
        </row>
        <row r="37">
          <cell r="J37" t="str">
            <v xml:space="preserve">Median:  </v>
          </cell>
          <cell r="K37">
            <v>4.9481813092906108</v>
          </cell>
          <cell r="L37">
            <v>4.015572212362807</v>
          </cell>
          <cell r="N37">
            <v>26.389218914545452</v>
          </cell>
          <cell r="O37">
            <v>18.02586598709091</v>
          </cell>
          <cell r="Q37">
            <v>41.86544342507645</v>
          </cell>
          <cell r="R37">
            <v>31.327231121281464</v>
          </cell>
          <cell r="T37">
            <v>0.28464615000000004</v>
          </cell>
          <cell r="V37">
            <v>1.7403977267944004</v>
          </cell>
          <cell r="W37">
            <v>1.0818445564208277</v>
          </cell>
        </row>
        <row r="38">
          <cell r="B38" t="str">
            <v>Other vendors</v>
          </cell>
        </row>
        <row r="39">
          <cell r="A39" t="str">
            <v>orcl</v>
          </cell>
          <cell r="B39" t="str">
            <v>Oracle</v>
          </cell>
          <cell r="D39">
            <v>16.649999999999999</v>
          </cell>
          <cell r="E39">
            <v>19.75</v>
          </cell>
          <cell r="F39">
            <v>12.25</v>
          </cell>
          <cell r="G39">
            <v>100041.77760255001</v>
          </cell>
          <cell r="H39">
            <v>7825</v>
          </cell>
          <cell r="I39">
            <v>5903</v>
          </cell>
          <cell r="J39">
            <v>98534.777602550006</v>
          </cell>
          <cell r="K39">
            <v>5.3038658408531631</v>
          </cell>
          <cell r="L39">
            <v>4.9514963619371866</v>
          </cell>
          <cell r="N39">
            <v>11.636247908582394</v>
          </cell>
          <cell r="O39">
            <v>10.811760096838082</v>
          </cell>
          <cell r="Q39">
            <v>15.983999999999998</v>
          </cell>
          <cell r="R39">
            <v>14.374100719424458</v>
          </cell>
          <cell r="T39">
            <v>0.14311764999999999</v>
          </cell>
          <cell r="V39">
            <v>1.1168433802539379</v>
          </cell>
          <cell r="W39">
            <v>1.0043555577823182</v>
          </cell>
        </row>
        <row r="40">
          <cell r="A40" t="str">
            <v>sap</v>
          </cell>
          <cell r="B40" t="str">
            <v>SAP</v>
          </cell>
          <cell r="D40">
            <v>46.33</v>
          </cell>
          <cell r="E40">
            <v>57.71</v>
          </cell>
          <cell r="F40">
            <v>43.300000000000004</v>
          </cell>
          <cell r="G40">
            <v>56773.659771044993</v>
          </cell>
          <cell r="H40">
            <v>3611.7400575409997</v>
          </cell>
          <cell r="I40">
            <v>39.015585322999989</v>
          </cell>
          <cell r="J40">
            <v>53210.620490826994</v>
          </cell>
          <cell r="K40">
            <v>3.8704262795189841</v>
          </cell>
          <cell r="L40">
            <v>3.4409351067529097</v>
          </cell>
          <cell r="N40">
            <v>12.735907250078265</v>
          </cell>
          <cell r="O40">
            <v>10.888197358466748</v>
          </cell>
          <cell r="Q40">
            <v>21.350230414746544</v>
          </cell>
          <cell r="R40">
            <v>17.888030888030887</v>
          </cell>
          <cell r="T40">
            <v>0.142625</v>
          </cell>
          <cell r="V40">
            <v>1.496948670622019</v>
          </cell>
          <cell r="W40">
            <v>1.254200237548178</v>
          </cell>
        </row>
        <row r="41">
          <cell r="A41" t="str">
            <v>adbe</v>
          </cell>
          <cell r="B41" t="str">
            <v>Adobe Systems</v>
          </cell>
          <cell r="D41">
            <v>38.090000000000003</v>
          </cell>
          <cell r="E41">
            <v>43.22</v>
          </cell>
          <cell r="F41">
            <v>25.98</v>
          </cell>
          <cell r="G41">
            <v>23224.975865600001</v>
          </cell>
          <cell r="H41">
            <v>2280.8789999999999</v>
          </cell>
          <cell r="I41">
            <v>0</v>
          </cell>
          <cell r="J41">
            <v>20944.0968656</v>
          </cell>
          <cell r="K41">
            <v>7.0074645342207846</v>
          </cell>
          <cell r="L41">
            <v>6.4131384009841348</v>
          </cell>
          <cell r="N41">
            <v>18.411799354980491</v>
          </cell>
          <cell r="O41">
            <v>17.53602823211574</v>
          </cell>
          <cell r="Q41">
            <v>35.793265465935782</v>
          </cell>
          <cell r="R41">
            <v>30.84210526315789</v>
          </cell>
          <cell r="T41">
            <v>0.14857142000000001</v>
          </cell>
          <cell r="V41">
            <v>2.4091622376588835</v>
          </cell>
          <cell r="W41">
            <v>2.0759110509381875</v>
          </cell>
        </row>
        <row r="43">
          <cell r="J43" t="str">
            <v xml:space="preserve">Mean:  </v>
          </cell>
          <cell r="K43">
            <v>5.39391888486431</v>
          </cell>
          <cell r="L43">
            <v>4.9351899565580775</v>
          </cell>
          <cell r="N43">
            <v>14.261318171213716</v>
          </cell>
          <cell r="O43">
            <v>13.078661895806855</v>
          </cell>
          <cell r="Q43">
            <v>24.37583196022744</v>
          </cell>
          <cell r="R43">
            <v>21.034745623537745</v>
          </cell>
          <cell r="T43">
            <v>0.14477135666666666</v>
          </cell>
          <cell r="V43">
            <v>1.6743180961782802</v>
          </cell>
          <cell r="W43">
            <v>1.4448222820895611</v>
          </cell>
        </row>
        <row r="44">
          <cell r="J44" t="str">
            <v xml:space="preserve">Median:  </v>
          </cell>
          <cell r="K44">
            <v>5.3038658408531631</v>
          </cell>
          <cell r="L44">
            <v>4.9514963619371866</v>
          </cell>
          <cell r="N44">
            <v>12.735907250078265</v>
          </cell>
          <cell r="O44">
            <v>10.888197358466748</v>
          </cell>
          <cell r="Q44">
            <v>21.350230414746544</v>
          </cell>
          <cell r="R44">
            <v>17.888030888030887</v>
          </cell>
          <cell r="T44">
            <v>0.14311764999999999</v>
          </cell>
          <cell r="V44">
            <v>1.496948670622019</v>
          </cell>
          <cell r="W44">
            <v>1.254200237548178</v>
          </cell>
        </row>
        <row r="46">
          <cell r="B46" t="str">
            <v>(a)  Share prices and market values are as of February 12, 2007</v>
          </cell>
        </row>
        <row r="47">
          <cell r="B47" t="str">
            <v>(b)  Includes in-the-money outstanding options, warrants and convertible securities, treasury-adjusted.  Enterprise value is equity value plus total debt and minority interest, less cash and equivalents</v>
          </cell>
        </row>
        <row r="48">
          <cell r="B48" t="str">
            <v>(c)  Multiples that are negative or above a certain limit (100x for earnings multiples and 50x for EBITDA multiples) are considered not meaningful</v>
          </cell>
        </row>
        <row r="50">
          <cell r="B50" t="str">
            <v>Note:  Projections based on Wall Street analyst research unless otherwise noted</v>
          </cell>
        </row>
      </sheetData>
      <sheetData sheetId="9" refreshError="1"/>
      <sheetData sheetId="10" refreshError="1"/>
      <sheetData sheetId="11">
        <row r="1">
          <cell r="A1" t="str">
            <v>Bentley Systems, Incorporated and Subsidiaries</v>
          </cell>
        </row>
        <row r="2">
          <cell r="A2" t="str">
            <v>Consolidated Balance Sheets</v>
          </cell>
        </row>
        <row r="4">
          <cell r="A4" t="str">
            <v xml:space="preserve">(in thousands except share and per share data) </v>
          </cell>
        </row>
        <row r="8">
          <cell r="A8" t="str">
            <v xml:space="preserve">($ in thousands) </v>
          </cell>
        </row>
        <row r="9">
          <cell r="A9" t="str">
            <v>Assets</v>
          </cell>
          <cell r="C9">
            <v>38898</v>
          </cell>
          <cell r="F9">
            <v>38717</v>
          </cell>
        </row>
        <row r="11">
          <cell r="A11" t="str">
            <v>Current assets:</v>
          </cell>
        </row>
        <row r="12">
          <cell r="A12" t="str">
            <v xml:space="preserve">    Cash and cash equivalents</v>
          </cell>
          <cell r="C12">
            <v>8948.2476000000006</v>
          </cell>
          <cell r="F12">
            <v>10947.056</v>
          </cell>
        </row>
        <row r="13">
          <cell r="A13" t="str">
            <v xml:space="preserve">    Accounts receivable, net of allowance of  $5,240 and $3,868</v>
          </cell>
          <cell r="C13">
            <v>88888.762939999986</v>
          </cell>
          <cell r="F13">
            <v>90732.558000000005</v>
          </cell>
        </row>
        <row r="14">
          <cell r="A14" t="str">
            <v xml:space="preserve">    Income tax receivable</v>
          </cell>
          <cell r="C14">
            <v>4338.6743200000001</v>
          </cell>
          <cell r="F14">
            <v>2459.9570000000003</v>
          </cell>
        </row>
        <row r="15">
          <cell r="A15" t="str">
            <v xml:space="preserve">    Deferred income taxes</v>
          </cell>
          <cell r="C15">
            <v>4355.0316700000003</v>
          </cell>
          <cell r="F15">
            <v>4371.9170000000004</v>
          </cell>
        </row>
        <row r="16">
          <cell r="A16" t="str">
            <v xml:space="preserve">    Prepaid and other current assets</v>
          </cell>
          <cell r="C16">
            <v>6126.2352799999999</v>
          </cell>
          <cell r="F16">
            <v>4325.7330000000002</v>
          </cell>
        </row>
        <row r="18">
          <cell r="A18" t="str">
            <v xml:space="preserve">      Total current assets</v>
          </cell>
          <cell r="C18">
            <v>112656.95180999998</v>
          </cell>
          <cell r="F18">
            <v>112837.22099999999</v>
          </cell>
        </row>
        <row r="20">
          <cell r="A20" t="str">
            <v>Property and equipment, net</v>
          </cell>
          <cell r="C20">
            <v>20511.308089999999</v>
          </cell>
          <cell r="F20">
            <v>20077.562999999995</v>
          </cell>
        </row>
        <row r="21">
          <cell r="A21" t="str">
            <v xml:space="preserve">Intangible assets, net </v>
          </cell>
          <cell r="C21">
            <v>35595.486210000003</v>
          </cell>
          <cell r="F21">
            <v>36624.752999999997</v>
          </cell>
        </row>
        <row r="22">
          <cell r="A22" t="str">
            <v>Goodwill</v>
          </cell>
          <cell r="C22">
            <v>145726.291</v>
          </cell>
          <cell r="F22">
            <v>139865</v>
          </cell>
        </row>
        <row r="23">
          <cell r="A23" t="str">
            <v>Investments in affiliates</v>
          </cell>
          <cell r="C23">
            <v>421.65811999999846</v>
          </cell>
          <cell r="F23">
            <v>428.69</v>
          </cell>
        </row>
        <row r="24">
          <cell r="A24" t="str">
            <v>Deferred income taxes</v>
          </cell>
          <cell r="C24">
            <v>4290.8562400000001</v>
          </cell>
          <cell r="F24">
            <v>4218.96</v>
          </cell>
        </row>
        <row r="25">
          <cell r="A25" t="str">
            <v>Other assets</v>
          </cell>
          <cell r="C25">
            <v>4070.62</v>
          </cell>
          <cell r="F25">
            <v>4126.6280000000006</v>
          </cell>
        </row>
        <row r="27">
          <cell r="A27" t="str">
            <v xml:space="preserve">      Total assets</v>
          </cell>
          <cell r="C27">
            <v>323273.17146999994</v>
          </cell>
          <cell r="F27">
            <v>318178.81500000006</v>
          </cell>
        </row>
        <row r="30">
          <cell r="A30" t="str">
            <v>Liabilities, and Stockholders' Equity</v>
          </cell>
          <cell r="C30">
            <v>38898</v>
          </cell>
          <cell r="F30">
            <v>38717</v>
          </cell>
        </row>
        <row r="32">
          <cell r="A32" t="str">
            <v>Current Liabilities:</v>
          </cell>
        </row>
        <row r="33">
          <cell r="A33" t="str">
            <v xml:space="preserve">    Short-term borrowings</v>
          </cell>
          <cell r="C33">
            <v>0</v>
          </cell>
          <cell r="F33">
            <v>0</v>
          </cell>
        </row>
        <row r="34">
          <cell r="A34" t="str">
            <v xml:space="preserve">    Current maturities of long-term debt</v>
          </cell>
          <cell r="C34">
            <v>2640.5719999999997</v>
          </cell>
          <cell r="F34">
            <v>2868.4369999999999</v>
          </cell>
        </row>
        <row r="35">
          <cell r="A35" t="str">
            <v xml:space="preserve">    Accounts payable</v>
          </cell>
          <cell r="C35">
            <v>11666.539539999998</v>
          </cell>
          <cell r="F35">
            <v>8869.4979999999996</v>
          </cell>
        </row>
        <row r="36">
          <cell r="A36" t="str">
            <v xml:space="preserve">    Accruals and other current liabilities</v>
          </cell>
          <cell r="C36">
            <v>37187.297030000002</v>
          </cell>
          <cell r="F36">
            <v>38547.306000000004</v>
          </cell>
        </row>
        <row r="37">
          <cell r="A37" t="str">
            <v xml:space="preserve">    Deferred subscriptions revenues</v>
          </cell>
          <cell r="C37">
            <v>113758.75244999993</v>
          </cell>
          <cell r="F37">
            <v>102826.507</v>
          </cell>
        </row>
        <row r="38">
          <cell r="A38" t="str">
            <v xml:space="preserve">    Deferred income taxes</v>
          </cell>
          <cell r="C38">
            <v>90.129770000000008</v>
          </cell>
          <cell r="F38">
            <v>99.957999999999998</v>
          </cell>
        </row>
        <row r="39">
          <cell r="A39" t="str">
            <v xml:space="preserve">    Income taxes payable</v>
          </cell>
          <cell r="C39">
            <v>6536.7749100000001</v>
          </cell>
          <cell r="F39">
            <v>4647.7139999999999</v>
          </cell>
        </row>
        <row r="41">
          <cell r="A41" t="str">
            <v xml:space="preserve">     Total current liabilities</v>
          </cell>
          <cell r="C41">
            <v>171880.06569999995</v>
          </cell>
          <cell r="F41">
            <v>157859.42000000001</v>
          </cell>
        </row>
        <row r="43">
          <cell r="A43" t="str">
            <v>Long-term debt</v>
          </cell>
          <cell r="C43">
            <v>15875.047039999999</v>
          </cell>
          <cell r="F43">
            <v>38068.701999999997</v>
          </cell>
        </row>
        <row r="44">
          <cell r="A44" t="str">
            <v>Deferred income taxes</v>
          </cell>
          <cell r="C44">
            <v>9584.2022899999993</v>
          </cell>
          <cell r="F44">
            <v>9426.1949999999997</v>
          </cell>
        </row>
        <row r="45">
          <cell r="A45" t="str">
            <v>Deferred subscriptions revenues</v>
          </cell>
          <cell r="C45">
            <v>3914.9160000000002</v>
          </cell>
          <cell r="F45">
            <v>3914.9160000000002</v>
          </cell>
        </row>
        <row r="46">
          <cell r="A46" t="str">
            <v>Other liabilities</v>
          </cell>
          <cell r="C46">
            <v>189.79346999999999</v>
          </cell>
          <cell r="F46">
            <v>222.04300000000001</v>
          </cell>
        </row>
        <row r="48">
          <cell r="A48" t="str">
            <v xml:space="preserve">     Total liabilities</v>
          </cell>
          <cell r="C48">
            <v>201444.02449999994</v>
          </cell>
          <cell r="F48">
            <v>209491.27600000001</v>
          </cell>
        </row>
        <row r="50">
          <cell r="A50" t="str">
            <v>Stockholders' equity:</v>
          </cell>
        </row>
        <row r="51">
          <cell r="A51" t="str">
            <v xml:space="preserve">   Class A and Class B Common stock, par value $0.01; authorized 90,000,000 </v>
          </cell>
        </row>
        <row r="52">
          <cell r="A52" t="str">
            <v xml:space="preserve">      shares; issued 26,669,983 and 26,587,016 shares</v>
          </cell>
          <cell r="C52">
            <v>266.19717000000014</v>
          </cell>
          <cell r="F52">
            <v>265.36700000000002</v>
          </cell>
        </row>
        <row r="53">
          <cell r="A53" t="str">
            <v xml:space="preserve">   Senior redeemable convertible Class C common stock</v>
          </cell>
          <cell r="C53">
            <v>20486.406800000001</v>
          </cell>
          <cell r="F53">
            <v>19579.995999999999</v>
          </cell>
        </row>
        <row r="54">
          <cell r="A54" t="str">
            <v xml:space="preserve">   Redeemable convertible Class D common stock</v>
          </cell>
          <cell r="C54">
            <v>9239.0290999999997</v>
          </cell>
          <cell r="F54">
            <v>8869.0290000000005</v>
          </cell>
        </row>
        <row r="55">
          <cell r="A55" t="str">
            <v xml:space="preserve">   Redeemable common stock warrants</v>
          </cell>
          <cell r="C55">
            <v>14692.678</v>
          </cell>
          <cell r="F55">
            <v>13192.678</v>
          </cell>
        </row>
        <row r="56">
          <cell r="A56" t="str">
            <v xml:space="preserve">   Additional paid-in capital</v>
          </cell>
          <cell r="C56">
            <v>64991.937419999966</v>
          </cell>
          <cell r="F56">
            <v>63016.02</v>
          </cell>
        </row>
        <row r="57">
          <cell r="A57" t="str">
            <v xml:space="preserve">   Put right</v>
          </cell>
          <cell r="C57">
            <v>1592</v>
          </cell>
          <cell r="F57">
            <v>1592</v>
          </cell>
        </row>
        <row r="58">
          <cell r="A58" t="str">
            <v xml:space="preserve">   Deferred stock compensation</v>
          </cell>
          <cell r="C58">
            <v>-220.8</v>
          </cell>
          <cell r="F58">
            <v>-280.8</v>
          </cell>
        </row>
        <row r="59">
          <cell r="A59" t="str">
            <v xml:space="preserve">   Notes receivable from stockholders</v>
          </cell>
          <cell r="C59">
            <v>-290.52600000000001</v>
          </cell>
          <cell r="F59">
            <v>-283.66300000000001</v>
          </cell>
        </row>
        <row r="60">
          <cell r="A60" t="str">
            <v xml:space="preserve">   Other comprehensive loss</v>
          </cell>
          <cell r="C60">
            <v>-2763.6622000000002</v>
          </cell>
          <cell r="F60">
            <v>-4100.7510000000002</v>
          </cell>
        </row>
        <row r="61">
          <cell r="A61" t="str">
            <v xml:space="preserve">   Retained earnings </v>
          </cell>
          <cell r="C61">
            <v>13835.886329999996</v>
          </cell>
          <cell r="F61">
            <v>6837.6629999999996</v>
          </cell>
        </row>
        <row r="63">
          <cell r="A63" t="str">
            <v xml:space="preserve">     Total stockholders' equity</v>
          </cell>
          <cell r="C63">
            <v>121829.14661999996</v>
          </cell>
          <cell r="F63">
            <v>108687.53899999999</v>
          </cell>
        </row>
        <row r="65">
          <cell r="A65" t="str">
            <v xml:space="preserve">     Total liabilities and stockholders' equity</v>
          </cell>
          <cell r="C65">
            <v>323273.1711199999</v>
          </cell>
          <cell r="F65">
            <v>318178.815</v>
          </cell>
        </row>
      </sheetData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formation spread"/>
      <sheetName val="Model A"/>
      <sheetName val="Contribution analysis"/>
      <sheetName val="Venus value"/>
      <sheetName val="EPS Output"/>
      <sheetName val="Acq_matrix"/>
      <sheetName val="FactSet"/>
      <sheetName val="Exchange ratio graph"/>
      <sheetName val="Sources &amp; uses"/>
      <sheetName val="__FDSCACHE__"/>
      <sheetName val="OLD-&gt;"/>
      <sheetName val="Contribution"/>
      <sheetName val="Trad Stats"/>
      <sheetName val="Pay analysis"/>
      <sheetName val="ModelA"/>
      <sheetName val="ModeA"/>
      <sheetName val="ModA"/>
      <sheetName val="MoA"/>
      <sheetName val="MA"/>
      <sheetName val="A"/>
    </sheetNames>
    <sheetDataSet>
      <sheetData sheetId="0"/>
      <sheetData sheetId="1">
        <row r="9">
          <cell r="D9" t="str">
            <v>NICE</v>
          </cell>
        </row>
      </sheetData>
      <sheetData sheetId="2"/>
      <sheetData sheetId="3"/>
      <sheetData sheetId="4">
        <row r="2">
          <cell r="B2" t="str">
            <v>Public Market Analysis</v>
          </cell>
        </row>
        <row r="5">
          <cell r="B5" t="str">
            <v>($ in millions, except per share data)</v>
          </cell>
        </row>
        <row r="6">
          <cell r="K6" t="str">
            <v>Implied premium</v>
          </cell>
        </row>
        <row r="7">
          <cell r="K7">
            <v>0</v>
          </cell>
          <cell r="L7">
            <v>0.1</v>
          </cell>
          <cell r="M7">
            <v>0.2</v>
          </cell>
          <cell r="N7">
            <v>0.30000000000000004</v>
          </cell>
          <cell r="O7">
            <v>0.4</v>
          </cell>
          <cell r="P7">
            <v>0.5</v>
          </cell>
        </row>
        <row r="8">
          <cell r="I8" t="str">
            <v>Implied Venus stock price</v>
          </cell>
          <cell r="K8">
            <v>32.700000000000003</v>
          </cell>
          <cell r="L8">
            <v>35.970000000000006</v>
          </cell>
          <cell r="M8">
            <v>39.24</v>
          </cell>
          <cell r="N8">
            <v>42.510000000000005</v>
          </cell>
          <cell r="O8">
            <v>45.78</v>
          </cell>
          <cell r="P8">
            <v>49.050000000000004</v>
          </cell>
          <cell r="S8" t="str">
            <v>Neptune price:</v>
          </cell>
          <cell r="X8">
            <v>30.32</v>
          </cell>
        </row>
        <row r="9">
          <cell r="I9" t="str">
            <v>Pro forma exchange ratio:</v>
          </cell>
          <cell r="K9">
            <v>1.078496042216359</v>
          </cell>
          <cell r="L9">
            <v>1.1863456464379949</v>
          </cell>
          <cell r="M9">
            <v>1.2941952506596306</v>
          </cell>
          <cell r="N9">
            <v>1.4020448548812667</v>
          </cell>
          <cell r="O9">
            <v>1.5098944591029024</v>
          </cell>
          <cell r="P9">
            <v>1.6177440633245384</v>
          </cell>
        </row>
        <row r="11">
          <cell r="E11" t="str">
            <v>Value</v>
          </cell>
          <cell r="I11" t="str">
            <v>Venus</v>
          </cell>
        </row>
        <row r="12">
          <cell r="C12" t="str">
            <v>New neptune shares</v>
          </cell>
          <cell r="K12">
            <v>36.154503412598942</v>
          </cell>
          <cell r="L12">
            <v>39.935958442941953</v>
          </cell>
          <cell r="M12">
            <v>43.805006481200529</v>
          </cell>
          <cell r="N12">
            <v>47.674054519459098</v>
          </cell>
          <cell r="O12">
            <v>51.543102557717674</v>
          </cell>
          <cell r="P12">
            <v>55.41215059597625</v>
          </cell>
        </row>
        <row r="13">
          <cell r="C13" t="str">
            <v>Total shares</v>
          </cell>
          <cell r="E13">
            <v>52.330452261213722</v>
          </cell>
          <cell r="G13">
            <v>33.523074723853206</v>
          </cell>
          <cell r="I13">
            <v>33.523074723853206</v>
          </cell>
          <cell r="K13">
            <v>88.484955673812664</v>
          </cell>
          <cell r="L13">
            <v>92.266410704155675</v>
          </cell>
          <cell r="M13">
            <v>96.135458742414244</v>
          </cell>
          <cell r="N13">
            <v>100.00450678067281</v>
          </cell>
          <cell r="O13">
            <v>103.8735548189314</v>
          </cell>
          <cell r="P13">
            <v>107.74260285718998</v>
          </cell>
        </row>
        <row r="14">
          <cell r="C14" t="str">
            <v>% Venus ownership</v>
          </cell>
          <cell r="K14">
            <v>0.40859492031478695</v>
          </cell>
          <cell r="L14">
            <v>0.43283312028895515</v>
          </cell>
          <cell r="M14">
            <v>0.45565920269410531</v>
          </cell>
          <cell r="N14">
            <v>0.47671906051210822</v>
          </cell>
          <cell r="O14">
            <v>0.49621005700214782</v>
          </cell>
          <cell r="P14">
            <v>0.51430120608301633</v>
          </cell>
        </row>
        <row r="15">
          <cell r="E15" t="str">
            <v>Neptune(1)</v>
          </cell>
          <cell r="G15" t="str">
            <v>Venus</v>
          </cell>
          <cell r="I15" t="str">
            <v>Today</v>
          </cell>
          <cell r="K15" t="str">
            <v>Value per Venus share (2)(3)</v>
          </cell>
        </row>
        <row r="16">
          <cell r="C16" t="str">
            <v>Equity</v>
          </cell>
          <cell r="E16">
            <v>1586.65931256</v>
          </cell>
          <cell r="G16">
            <v>1096.2045434699999</v>
          </cell>
          <cell r="I16">
            <v>32.700000000000003</v>
          </cell>
          <cell r="K16">
            <v>32.700000000000003</v>
          </cell>
          <cell r="L16">
            <v>36.120143213725527</v>
          </cell>
          <cell r="M16">
            <v>39.619510067343192</v>
          </cell>
          <cell r="N16">
            <v>43.118876920960851</v>
          </cell>
          <cell r="O16">
            <v>46.618243774578509</v>
          </cell>
          <cell r="P16">
            <v>50.117610628196168</v>
          </cell>
        </row>
        <row r="17">
          <cell r="C17" t="str">
            <v>Free cash flow</v>
          </cell>
          <cell r="E17">
            <v>38.51</v>
          </cell>
          <cell r="G17">
            <v>42.7</v>
          </cell>
          <cell r="I17">
            <v>1.2737495099045015</v>
          </cell>
          <cell r="K17">
            <v>0.98982547848313385</v>
          </cell>
          <cell r="L17">
            <v>1.0485427720523184</v>
          </cell>
          <cell r="M17">
            <v>1.1038391960048402</v>
          </cell>
          <cell r="N17">
            <v>1.1548569223765526</v>
          </cell>
          <cell r="O17">
            <v>1.202074065732136</v>
          </cell>
          <cell r="P17">
            <v>1.2459000640619355</v>
          </cell>
        </row>
        <row r="18">
          <cell r="C18" t="str">
            <v>Cash</v>
          </cell>
          <cell r="E18">
            <v>421.13499999999999</v>
          </cell>
          <cell r="G18">
            <v>168.614</v>
          </cell>
          <cell r="I18">
            <v>5.0297892239587263</v>
          </cell>
          <cell r="K18">
            <v>6.9620186065683685</v>
          </cell>
          <cell r="L18">
            <v>7.3454044768448714</v>
          </cell>
          <cell r="M18">
            <v>7.70088466193054</v>
          </cell>
          <cell r="N18">
            <v>8.0234432450816353</v>
          </cell>
          <cell r="O18">
            <v>8.3167589853317736</v>
          </cell>
          <cell r="P18">
            <v>8.5839822232414775</v>
          </cell>
        </row>
        <row r="19">
          <cell r="C19" t="str">
            <v>Net income</v>
          </cell>
          <cell r="E19">
            <v>46.662999999999997</v>
          </cell>
          <cell r="G19">
            <v>39.5</v>
          </cell>
          <cell r="I19">
            <v>1.1782928721599017</v>
          </cell>
          <cell r="K19">
            <v>1.0430496264291766</v>
          </cell>
          <cell r="L19">
            <v>1.1039886399592633</v>
          </cell>
          <cell r="M19">
            <v>1.1612013463528112</v>
          </cell>
          <cell r="N19">
            <v>1.2138159500627175</v>
          </cell>
          <cell r="O19">
            <v>1.2623462569426143</v>
          </cell>
          <cell r="P19">
            <v>1.3072322695602541</v>
          </cell>
        </row>
        <row r="21">
          <cell r="B21" t="str">
            <v>(1) Cash and net income adjusted for transaction expenses and associated lost interest income.</v>
          </cell>
        </row>
        <row r="22">
          <cell r="B22" t="str">
            <v>(2) Assumes 52.3MM and 33.5MM fully-diluted shares for Neptune and Venus, respectively.</v>
          </cell>
        </row>
        <row r="23">
          <cell r="B23" t="str">
            <v>(3) Neptune and Venus balance sheet data as of 6/30/06 and 7/31/06 respectively.</v>
          </cell>
        </row>
        <row r="25">
          <cell r="B25" t="str">
            <v>(3) Financials are based on Neptune 's fiscal year end, December 31. Venus FYE 1/31/07 used as proxy for FY2006 and FYE 1/31/08 used as proxy for FY2007</v>
          </cell>
        </row>
        <row r="26">
          <cell r="B26" t="e">
            <v>#REF!</v>
          </cell>
        </row>
      </sheetData>
      <sheetData sheetId="5">
        <row r="3">
          <cell r="D3" t="str">
            <v>($ in millions, except per share data)</v>
          </cell>
        </row>
        <row r="4">
          <cell r="F4">
            <v>2007</v>
          </cell>
        </row>
        <row r="5">
          <cell r="D5" t="str">
            <v>Offer price per share</v>
          </cell>
          <cell r="F5">
            <v>32.700000000000003</v>
          </cell>
          <cell r="G5">
            <v>35.970000000000006</v>
          </cell>
          <cell r="H5">
            <v>39.24</v>
          </cell>
          <cell r="I5">
            <v>42.510000000000005</v>
          </cell>
          <cell r="J5">
            <v>45.78</v>
          </cell>
          <cell r="K5">
            <v>49.050000000000004</v>
          </cell>
        </row>
        <row r="6">
          <cell r="A6" t="str">
            <v>Assumptions</v>
          </cell>
          <cell r="D6" t="str">
            <v>Premium to current share price(1)</v>
          </cell>
          <cell r="F6">
            <v>0</v>
          </cell>
          <cell r="G6">
            <v>0.1</v>
          </cell>
          <cell r="H6">
            <v>0.2</v>
          </cell>
          <cell r="I6">
            <v>0.30000000000000004</v>
          </cell>
          <cell r="J6">
            <v>0.4</v>
          </cell>
          <cell r="K6">
            <v>0.5</v>
          </cell>
        </row>
        <row r="7">
          <cell r="A7" t="str">
            <v>% stock</v>
          </cell>
          <cell r="B7">
            <v>1</v>
          </cell>
          <cell r="D7" t="str">
            <v>100% stock transaction(2)</v>
          </cell>
        </row>
        <row r="8">
          <cell r="D8" t="str">
            <v>Pro forma cash EPS</v>
          </cell>
          <cell r="F8">
            <v>1.4037648271442986</v>
          </cell>
          <cell r="G8">
            <v>1.3464583208994496</v>
          </cell>
          <cell r="H8">
            <v>1.2924128108202395</v>
          </cell>
          <cell r="I8">
            <v>1.2424822362451351</v>
          </cell>
          <cell r="J8">
            <v>1.1962138753706553</v>
          </cell>
          <cell r="K8">
            <v>1.1532190678359002</v>
          </cell>
        </row>
        <row r="9">
          <cell r="A9" t="str">
            <v>SQ EPS 1</v>
          </cell>
          <cell r="B9">
            <v>1.3544423440453686</v>
          </cell>
          <cell r="D9" t="str">
            <v>Pro forma cash EPS accretion/dilution - $</v>
          </cell>
          <cell r="F9">
            <v>4.9322483098930059E-2</v>
          </cell>
          <cell r="G9">
            <v>-7.9840231459189503E-3</v>
          </cell>
          <cell r="H9">
            <v>-6.2029533225129052E-2</v>
          </cell>
          <cell r="I9">
            <v>-0.11196010780023347</v>
          </cell>
          <cell r="J9">
            <v>-0.1582284686747133</v>
          </cell>
          <cell r="K9">
            <v>-0.20122327620946834</v>
          </cell>
          <cell r="M9">
            <v>8.3423938055742219E-2</v>
          </cell>
          <cell r="N9">
            <v>2.7129572632283772E-2</v>
          </cell>
          <cell r="O9">
            <v>-2.6309660899022314E-2</v>
          </cell>
          <cell r="P9">
            <v>-7.6063346978009205E-2</v>
          </cell>
          <cell r="Q9">
            <v>-0.12227421235915203</v>
          </cell>
          <cell r="R9">
            <v>-0.16530765893494381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3.6415343418470345E-2</v>
          </cell>
          <cell r="G10">
            <v>-5.8946939904970337E-3</v>
          </cell>
          <cell r="H10">
            <v>-4.5797101292523755E-2</v>
          </cell>
          <cell r="I10">
            <v>-8.2661405479865321E-2</v>
          </cell>
          <cell r="J10">
            <v>-0.11682185614643871</v>
          </cell>
          <cell r="K10">
            <v>-0.14856540560336184</v>
          </cell>
          <cell r="M10">
            <v>6.1592830748761526E-2</v>
          </cell>
          <cell r="N10">
            <v>2.0030068279801975E-2</v>
          </cell>
          <cell r="O10">
            <v>-1.9424718235286537E-2</v>
          </cell>
          <cell r="P10">
            <v>-5.6158423658572043E-2</v>
          </cell>
          <cell r="Q10">
            <v>-9.0276424756443027E-2</v>
          </cell>
          <cell r="R10">
            <v>-0.12204850185147981</v>
          </cell>
        </row>
        <row r="11">
          <cell r="D11" t="str">
            <v>Breakeven pre-tax synergies</v>
          </cell>
          <cell r="F11" t="str">
            <v>N.M.</v>
          </cell>
          <cell r="G11">
            <v>0.9489259967979754</v>
          </cell>
          <cell r="H11">
            <v>7.6761945047014368</v>
          </cell>
          <cell r="I11">
            <v>14.403463012604869</v>
          </cell>
          <cell r="J11">
            <v>21.130731520508288</v>
          </cell>
          <cell r="K11">
            <v>27.858000028411741</v>
          </cell>
          <cell r="M11" t="str">
            <v>N.M.</v>
          </cell>
          <cell r="N11" t="str">
            <v>N.M.</v>
          </cell>
          <cell r="O11">
            <v>3.1691250718904733</v>
          </cell>
          <cell r="P11">
            <v>9.513411902183158</v>
          </cell>
          <cell r="Q11">
            <v>15.857698732475798</v>
          </cell>
          <cell r="R11">
            <v>22.201985562768492</v>
          </cell>
        </row>
        <row r="12">
          <cell r="D12" t="str">
            <v>Pro forma Neptune ownership</v>
          </cell>
          <cell r="F12">
            <v>0.59140507968521305</v>
          </cell>
          <cell r="G12">
            <v>0.56716687971104485</v>
          </cell>
          <cell r="H12">
            <v>0.54434079730589469</v>
          </cell>
          <cell r="I12">
            <v>0.52328093948789178</v>
          </cell>
          <cell r="J12">
            <v>0.50378994299785218</v>
          </cell>
          <cell r="K12">
            <v>0.48569879391698367</v>
          </cell>
          <cell r="M12">
            <v>0.60621388008020727</v>
          </cell>
          <cell r="N12">
            <v>0.58239196707129226</v>
          </cell>
          <cell r="O12">
            <v>0.55980895253847263</v>
          </cell>
          <cell r="P12">
            <v>0.53881024939755706</v>
          </cell>
          <cell r="Q12">
            <v>0.51932993372722147</v>
          </cell>
          <cell r="R12">
            <v>0.50120906320018599</v>
          </cell>
        </row>
        <row r="13">
          <cell r="D13" t="str">
            <v>Pro forma Debt/LTM EBITDA</v>
          </cell>
          <cell r="F13" t="e">
            <v>#DIV/0!</v>
          </cell>
          <cell r="G13" t="e">
            <v>#DIV/0!</v>
          </cell>
          <cell r="H13" t="e">
            <v>#DIV/0!</v>
          </cell>
          <cell r="I13" t="e">
            <v>#DIV/0!</v>
          </cell>
          <cell r="J13" t="e">
            <v>#DIV/0!</v>
          </cell>
          <cell r="K13" t="e">
            <v>#DIV/0!</v>
          </cell>
          <cell r="M13" t="e">
            <v>#DIV/0!</v>
          </cell>
          <cell r="N13" t="e">
            <v>#DIV/0!</v>
          </cell>
          <cell r="O13" t="e">
            <v>#DIV/0!</v>
          </cell>
          <cell r="P13" t="e">
            <v>#DIV/0!</v>
          </cell>
          <cell r="Q13" t="e">
            <v>#DIV/0!</v>
          </cell>
          <cell r="R13" t="e">
            <v>#DIV/0!</v>
          </cell>
        </row>
        <row r="14">
          <cell r="D14" t="str">
            <v>Pro forma LTM EBITDA/interest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transaction(2)</v>
          </cell>
        </row>
        <row r="16">
          <cell r="D16" t="str">
            <v>Pro forma cash EPS</v>
          </cell>
          <cell r="F16">
            <v>1.4870641506130573</v>
          </cell>
          <cell r="G16">
            <v>1.3916057167885194</v>
          </cell>
          <cell r="H16">
            <v>1.2988610713573487</v>
          </cell>
          <cell r="I16">
            <v>1.2107289763822171</v>
          </cell>
          <cell r="J16">
            <v>1.1268736809588416</v>
          </cell>
          <cell r="K16">
            <v>1.0469912483282124</v>
          </cell>
          <cell r="M16">
            <v>1.5424802987925064</v>
          </cell>
          <cell r="N16">
            <v>1.4536944759167112</v>
          </cell>
          <cell r="O16">
            <v>1.366928439116919</v>
          </cell>
          <cell r="P16">
            <v>1.2838778623527443</v>
          </cell>
          <cell r="Q16">
            <v>1.2047009911579727</v>
          </cell>
          <cell r="R16">
            <v>1.1291329817506817</v>
          </cell>
        </row>
        <row r="17">
          <cell r="D17" t="str">
            <v>Pro forma cash EPS accretion/dilution - $</v>
          </cell>
          <cell r="F17">
            <v>0.13262180656768874</v>
          </cell>
          <cell r="G17">
            <v>3.7163372743150846E-2</v>
          </cell>
          <cell r="H17">
            <v>-5.5581272688019823E-2</v>
          </cell>
          <cell r="I17">
            <v>-0.14371336766315146</v>
          </cell>
          <cell r="J17">
            <v>-0.22756866308652701</v>
          </cell>
          <cell r="K17">
            <v>-0.30745109571715612</v>
          </cell>
          <cell r="M17">
            <v>0.17748104649325391</v>
          </cell>
          <cell r="N17">
            <v>8.4594634980956762E-2</v>
          </cell>
          <cell r="O17">
            <v>-6.1787062849243402E-3</v>
          </cell>
          <cell r="P17">
            <v>-9.306498834870025E-2</v>
          </cell>
          <cell r="Q17">
            <v>-0.17589865707914654</v>
          </cell>
          <cell r="R17">
            <v>-0.2549567881142123</v>
          </cell>
        </row>
        <row r="18">
          <cell r="D18" t="str">
            <v>Pro forma cash EPS accretion/dilution - %</v>
          </cell>
          <cell r="F18">
            <v>9.7916169817595738E-2</v>
          </cell>
          <cell r="G18">
            <v>2.7438135633114862E-2</v>
          </cell>
          <cell r="H18">
            <v>-4.1036278090666414E-2</v>
          </cell>
          <cell r="I18">
            <v>-0.1061051939899611</v>
          </cell>
          <cell r="J18">
            <v>-0.1680165007296201</v>
          </cell>
          <cell r="K18">
            <v>-0.22699459823360166</v>
          </cell>
          <cell r="M18">
            <v>0.13103625065587066</v>
          </cell>
          <cell r="N18">
            <v>6.2457169441627533E-2</v>
          </cell>
          <cell r="O18">
            <v>-4.5618082689811252E-3</v>
          </cell>
          <cell r="P18">
            <v>-6.8710926498900815E-2</v>
          </cell>
          <cell r="Q18">
            <v>-0.12986795477301957</v>
          </cell>
          <cell r="R18">
            <v>-0.18823746114782736</v>
          </cell>
        </row>
        <row r="19">
          <cell r="D19" t="str">
            <v>Breakeven pre-tax synergies</v>
          </cell>
          <cell r="F19" t="str">
            <v>N.M.</v>
          </cell>
          <cell r="G19" t="str">
            <v>N.M.</v>
          </cell>
          <cell r="H19">
            <v>5.3372447048939424</v>
          </cell>
          <cell r="I19">
            <v>14.152133360686586</v>
          </cell>
          <cell r="J19">
            <v>22.967022016479248</v>
          </cell>
          <cell r="K19">
            <v>31.781910672271884</v>
          </cell>
          <cell r="M19" t="str">
            <v>N.M.</v>
          </cell>
          <cell r="N19" t="str">
            <v>N.M.</v>
          </cell>
          <cell r="O19">
            <v>0.58313416040049126</v>
          </cell>
          <cell r="P19">
            <v>8.9981507462941615</v>
          </cell>
          <cell r="Q19">
            <v>17.41316733218784</v>
          </cell>
          <cell r="R19">
            <v>25.828183918081496</v>
          </cell>
        </row>
        <row r="20">
          <cell r="D20" t="str">
            <v>Pro forma Neptune ownership</v>
          </cell>
          <cell r="F20">
            <v>0.74324895306001615</v>
          </cell>
          <cell r="G20">
            <v>0.72381172299355812</v>
          </cell>
          <cell r="H20">
            <v>0.70494906079732944</v>
          </cell>
          <cell r="I20">
            <v>0.68704455747186388</v>
          </cell>
          <cell r="J20">
            <v>0.67002701453572855</v>
          </cell>
          <cell r="K20">
            <v>0.65383211712309297</v>
          </cell>
          <cell r="M20">
            <v>0.75483581308603265</v>
          </cell>
          <cell r="N20">
            <v>0.73609065160914522</v>
          </cell>
          <cell r="O20">
            <v>0.71779169061368109</v>
          </cell>
          <cell r="P20">
            <v>0.70029459396764593</v>
          </cell>
          <cell r="Q20">
            <v>0.68363022698197073</v>
          </cell>
          <cell r="R20">
            <v>0.66774052393707117</v>
          </cell>
        </row>
        <row r="21">
          <cell r="D21" t="str">
            <v>Debt financing required</v>
          </cell>
          <cell r="F21">
            <v>52.964370039500068</v>
          </cell>
          <cell r="G21">
            <v>113.80103594417801</v>
          </cell>
          <cell r="H21">
            <v>176.04691246101049</v>
          </cell>
          <cell r="I21">
            <v>238.29278897784297</v>
          </cell>
          <cell r="J21">
            <v>300.53866549467568</v>
          </cell>
          <cell r="K21">
            <v>362.78454201150828</v>
          </cell>
          <cell r="M21">
            <v>29.905195514655475</v>
          </cell>
          <cell r="N21">
            <v>87.928449443560908</v>
          </cell>
          <cell r="O21">
            <v>147.49375806634146</v>
          </cell>
          <cell r="P21">
            <v>207.360205056469</v>
          </cell>
          <cell r="Q21">
            <v>267.22665204659654</v>
          </cell>
          <cell r="R21">
            <v>327.09309903672408</v>
          </cell>
        </row>
        <row r="22">
          <cell r="D22" t="str">
            <v>Pro forma Debt/'06 EBITDA</v>
          </cell>
          <cell r="F22">
            <v>0.40213481151489472</v>
          </cell>
          <cell r="G22">
            <v>0.86404043390604901</v>
          </cell>
          <cell r="H22">
            <v>1.3366455628399745</v>
          </cell>
          <cell r="I22">
            <v>1.8092506917739</v>
          </cell>
          <cell r="J22">
            <v>2.2818558207078272</v>
          </cell>
          <cell r="K22">
            <v>2.7544609496417536</v>
          </cell>
          <cell r="M22">
            <v>0.22705678859886924</v>
          </cell>
          <cell r="N22">
            <v>0.66760143224440394</v>
          </cell>
          <cell r="O22">
            <v>1.1198542082264613</v>
          </cell>
          <cell r="P22">
            <v>1.5743933932901832</v>
          </cell>
          <cell r="Q22">
            <v>2.0289325783539054</v>
          </cell>
          <cell r="R22">
            <v>2.4834717634176253</v>
          </cell>
        </row>
        <row r="23">
          <cell r="D23" t="str">
            <v>Pro forma LTM EBITDA/interest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% stock</v>
          </cell>
          <cell r="B24">
            <v>0</v>
          </cell>
          <cell r="D24" t="str">
            <v>100% cash transaction(2)(3)</v>
          </cell>
        </row>
        <row r="25">
          <cell r="D25" t="str">
            <v>Pro forma cash EPS</v>
          </cell>
          <cell r="F25">
            <v>1.2680217726677496</v>
          </cell>
          <cell r="G25">
            <v>1.1799190113078872</v>
          </cell>
          <cell r="H25">
            <v>1.1016059393052064</v>
          </cell>
          <cell r="I25">
            <v>1.0330413665306817</v>
          </cell>
          <cell r="J25">
            <v>0.9725116922452629</v>
          </cell>
          <cell r="K25">
            <v>0.9186827101551398</v>
          </cell>
          <cell r="M25">
            <v>1.375451395948418</v>
          </cell>
          <cell r="N25">
            <v>1.2384043040072696</v>
          </cell>
          <cell r="O25">
            <v>1.0977149807691868</v>
          </cell>
          <cell r="P25">
            <v>0.95631438860490181</v>
          </cell>
          <cell r="Q25">
            <v>0.81491379644061668</v>
          </cell>
          <cell r="R25">
            <v>0.67351320427633254</v>
          </cell>
        </row>
        <row r="26">
          <cell r="D26" t="str">
            <v>Pro forma cash EPS accretion/dilution - $</v>
          </cell>
          <cell r="F26">
            <v>-8.6420571377618938E-2</v>
          </cell>
          <cell r="G26">
            <v>-0.17452333273748133</v>
          </cell>
          <cell r="H26">
            <v>-0.25283640474016211</v>
          </cell>
          <cell r="I26">
            <v>-0.32140097751468688</v>
          </cell>
          <cell r="J26">
            <v>-0.38193065180010566</v>
          </cell>
          <cell r="K26">
            <v>-0.43575963389022876</v>
          </cell>
          <cell r="M26">
            <v>-3.3974328889238459E-2</v>
          </cell>
          <cell r="N26">
            <v>-0.1374327124050978</v>
          </cell>
          <cell r="O26">
            <v>-0.21575517292495028</v>
          </cell>
          <cell r="P26">
            <v>-0.28493300922925591</v>
          </cell>
          <cell r="Q26">
            <v>-0.34618682586856853</v>
          </cell>
          <cell r="R26">
            <v>-0.40080436319854329</v>
          </cell>
        </row>
        <row r="27">
          <cell r="D27" t="str">
            <v>Pro forma cash EPS accretion/dilution - %</v>
          </cell>
          <cell r="F27">
            <v>-6.3805278797990819E-2</v>
          </cell>
          <cell r="G27">
            <v>-0.12885253735956403</v>
          </cell>
          <cell r="H27">
            <v>-0.18667195827989638</v>
          </cell>
          <cell r="I27">
            <v>-0.23729395269402564</v>
          </cell>
          <cell r="J27">
            <v>-0.28198369128018969</v>
          </cell>
          <cell r="K27">
            <v>-0.32172623353514451</v>
          </cell>
          <cell r="M27">
            <v>-2.5083628726318415E-2</v>
          </cell>
          <cell r="N27">
            <v>-0.10146811564870445</v>
          </cell>
          <cell r="O27">
            <v>-0.15929446821674628</v>
          </cell>
          <cell r="P27">
            <v>-0.21036924198503332</v>
          </cell>
          <cell r="Q27">
            <v>-0.25559362300694033</v>
          </cell>
          <cell r="R27">
            <v>-0.29591836445503056</v>
          </cell>
        </row>
        <row r="28">
          <cell r="D28" t="str">
            <v>Breakeven pre-tax synergies</v>
          </cell>
          <cell r="F28">
            <v>5.9482364892552129</v>
          </cell>
          <cell r="G28">
            <v>12.909193280066591</v>
          </cell>
          <cell r="H28">
            <v>20.031392539288877</v>
          </cell>
          <cell r="I28">
            <v>27.153591798511165</v>
          </cell>
          <cell r="J28">
            <v>34.275791057733485</v>
          </cell>
          <cell r="K28">
            <v>41.397990316955806</v>
          </cell>
          <cell r="M28">
            <v>2.3204896686145933</v>
          </cell>
          <cell r="N28">
            <v>9.8558459507106768</v>
          </cell>
          <cell r="O28">
            <v>16.53691878456371</v>
          </cell>
          <cell r="P28">
            <v>23.251768449458655</v>
          </cell>
          <cell r="Q28">
            <v>29.966618114353615</v>
          </cell>
          <cell r="R28">
            <v>36.68146777924855</v>
          </cell>
        </row>
        <row r="29">
          <cell r="D29" t="str">
            <v>Pro forma Neptune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N29">
            <v>1</v>
          </cell>
          <cell r="O29">
            <v>1</v>
          </cell>
          <cell r="P29">
            <v>1</v>
          </cell>
          <cell r="Q29">
            <v>1</v>
          </cell>
          <cell r="R29">
            <v>1</v>
          </cell>
        </row>
        <row r="30">
          <cell r="D30" t="str">
            <v>New sponsor equity (PIPE)</v>
          </cell>
          <cell r="F30">
            <v>12.007354339400081</v>
          </cell>
          <cell r="G30">
            <v>128.9541451898001</v>
          </cell>
          <cell r="H30">
            <v>248.60987244019998</v>
          </cell>
          <cell r="I30">
            <v>368.26559969059986</v>
          </cell>
          <cell r="J30">
            <v>487.92132694099996</v>
          </cell>
          <cell r="K30">
            <v>607.57705419140007</v>
          </cell>
          <cell r="M30">
            <v>0</v>
          </cell>
          <cell r="N30">
            <v>79.219073199799823</v>
          </cell>
          <cell r="O30">
            <v>193.72192416019948</v>
          </cell>
          <cell r="P30">
            <v>308.80365572059964</v>
          </cell>
          <cell r="Q30">
            <v>423.88538728099979</v>
          </cell>
          <cell r="R30">
            <v>538.96711884139972</v>
          </cell>
        </row>
        <row r="31">
          <cell r="D31" t="str">
            <v xml:space="preserve">Ownership of new sponsor equity </v>
          </cell>
          <cell r="F31">
            <v>7.6664858765936377E-3</v>
          </cell>
          <cell r="G31">
            <v>7.6614294714506995E-2</v>
          </cell>
          <cell r="H31">
            <v>0.13790084958077126</v>
          </cell>
          <cell r="I31">
            <v>0.19155838521012364</v>
          </cell>
          <cell r="J31">
            <v>0.2389279380735769</v>
          </cell>
          <cell r="K31">
            <v>0.28105363663062682</v>
          </cell>
          <cell r="M31">
            <v>0</v>
          </cell>
          <cell r="N31">
            <v>4.7587769769264487E-2</v>
          </cell>
          <cell r="O31">
            <v>0.10888167193857828</v>
          </cell>
          <cell r="P31">
            <v>0.16301913777631408</v>
          </cell>
          <cell r="Q31">
            <v>0.21095539283862094</v>
          </cell>
          <cell r="R31">
            <v>0.25369820208659871</v>
          </cell>
        </row>
        <row r="32">
          <cell r="D32" t="str">
            <v>Debt financing required assuming PIPE injection</v>
          </cell>
          <cell r="F32">
            <v>600</v>
          </cell>
          <cell r="G32">
            <v>600</v>
          </cell>
          <cell r="H32">
            <v>600</v>
          </cell>
          <cell r="I32">
            <v>600</v>
          </cell>
          <cell r="J32">
            <v>600</v>
          </cell>
          <cell r="K32">
            <v>600</v>
          </cell>
          <cell r="M32">
            <v>567.02094473408147</v>
          </cell>
          <cell r="N32">
            <v>600</v>
          </cell>
          <cell r="O32">
            <v>600</v>
          </cell>
          <cell r="P32">
            <v>600</v>
          </cell>
          <cell r="Q32">
            <v>600</v>
          </cell>
          <cell r="R32">
            <v>600</v>
          </cell>
        </row>
        <row r="33">
          <cell r="D33" t="str">
            <v>Pro forma Debt/'06 EBITDA</v>
          </cell>
          <cell r="F33">
            <v>4.5555319342788589</v>
          </cell>
          <cell r="G33">
            <v>4.5555319342788589</v>
          </cell>
          <cell r="H33">
            <v>4.5555319342788589</v>
          </cell>
          <cell r="I33">
            <v>4.5555319342788589</v>
          </cell>
          <cell r="J33">
            <v>4.5555319342788589</v>
          </cell>
          <cell r="K33">
            <v>4.5555319342788589</v>
          </cell>
          <cell r="M33">
            <v>4.3051367019017936</v>
          </cell>
          <cell r="N33">
            <v>4.5555319342788589</v>
          </cell>
          <cell r="O33">
            <v>4.5555319342788589</v>
          </cell>
          <cell r="P33">
            <v>4.5555319342788589</v>
          </cell>
          <cell r="Q33">
            <v>4.5555319342788589</v>
          </cell>
          <cell r="R33">
            <v>4.5555319342788589</v>
          </cell>
        </row>
        <row r="34">
          <cell r="D34" t="str">
            <v>Pro forma new sponsor ownership(3)</v>
          </cell>
          <cell r="F34">
            <v>0.11714222085273406</v>
          </cell>
          <cell r="G34">
            <v>0.11714222085273406</v>
          </cell>
          <cell r="H34">
            <v>0.11714222085273406</v>
          </cell>
          <cell r="I34">
            <v>0.11714222085273406</v>
          </cell>
          <cell r="J34">
            <v>0.11714222085273406</v>
          </cell>
          <cell r="K34">
            <v>0.11714222085273406</v>
          </cell>
        </row>
        <row r="42">
          <cell r="D42" t="str">
            <v>(1) Venus share price ($31.45) as of 10/13/2006.</v>
          </cell>
        </row>
        <row r="43">
          <cell r="D43" t="str">
            <v>(2) Neptune 2007E EPS equal to $1.35. Venus FYE 1/31/07 used as proxy for FY2006 and FYE 1/31/08 used as proxy for FY2007.</v>
          </cell>
        </row>
        <row r="44">
          <cell r="D44" t="str">
            <v>(3) Assumes sponsor equity issued at 5% discount to market.</v>
          </cell>
        </row>
        <row r="45">
          <cell r="D45" t="str">
            <v>Note: Analysis assumes marginal tax rate of 21% and no synergies. Acquisition related debt bears interest at 8.4% in 100% cash transaction. Assumes pro forma minimum cash balance of $75MM, cash interest rate of 4.0% and transaction and financing fees equa</v>
          </cell>
        </row>
        <row r="46">
          <cell r="D46" t="str">
            <v>Source: Neptune and Venus estimates based on R. James (9/15/2006) and TWP (9/11/2006) research, respectively</v>
          </cell>
        </row>
        <row r="48">
          <cell r="D48" t="str">
            <v>For the purposes of this analysis, we assume</v>
          </cell>
        </row>
        <row r="55">
          <cell r="D55" t="str">
            <v>Neptune shares</v>
          </cell>
          <cell r="F55">
            <v>52.330452261213722</v>
          </cell>
        </row>
        <row r="56">
          <cell r="D56" t="str">
            <v>Neptune share price</v>
          </cell>
          <cell r="F56">
            <v>30.32</v>
          </cell>
        </row>
        <row r="57">
          <cell r="D57" t="str">
            <v>5% discount</v>
          </cell>
          <cell r="F57">
            <v>28.803999999999998</v>
          </cell>
          <cell r="G57" t="str">
            <v>discount</v>
          </cell>
          <cell r="H57">
            <v>0.05</v>
          </cell>
        </row>
        <row r="58">
          <cell r="D58" t="str">
            <v>PIPE</v>
          </cell>
          <cell r="F58">
            <v>200</v>
          </cell>
        </row>
        <row r="59">
          <cell r="D59" t="str">
            <v>Shares issued</v>
          </cell>
          <cell r="F59">
            <v>6.9434800722121928</v>
          </cell>
        </row>
        <row r="61">
          <cell r="F61">
            <v>0.11714222085273406</v>
          </cell>
        </row>
        <row r="62">
          <cell r="D62" t="str">
            <v>N/A - 100% stock transaction.</v>
          </cell>
        </row>
        <row r="63">
          <cell r="D63" t="str">
            <v>Total transaction fees of US$0.02mm (capitalized / 0% tax deductible).</v>
          </cell>
        </row>
        <row r="64">
          <cell r="D64" t="str">
            <v>Note: Analysis assumes marginal tax rate of 21%.</v>
          </cell>
        </row>
        <row r="65">
          <cell r="D65" t="str">
            <v>Neptune (research report R. James); Venus (research report TWP).</v>
          </cell>
        </row>
        <row r="66">
          <cell r="D66" t="str">
            <v>No synergies included in the analysis.</v>
          </cell>
        </row>
        <row r="67">
          <cell r="D67" t="str">
            <v>(1) Based on current Missouri share price of $1.70 as of 11/15/05</v>
          </cell>
        </row>
        <row r="68">
          <cell r="D68" t="str">
            <v>(2) Represents CY05 Arkansas EBITDA of $46.2mm and Missouri EBITDA of $14.2mm (avg. of CY05E of $11.4mm and CY06E of $17.1mm)</v>
          </cell>
        </row>
      </sheetData>
      <sheetData sheetId="6">
        <row r="2">
          <cell r="B2" t="str">
            <v>Public Market Analysis</v>
          </cell>
        </row>
        <row r="6">
          <cell r="B6" t="str">
            <v>($ in millions, except per share data)</v>
          </cell>
          <cell r="E6" t="str">
            <v>Neptune</v>
          </cell>
          <cell r="H6" t="str">
            <v>Venus</v>
          </cell>
          <cell r="M6" t="str">
            <v>Venus with premium</v>
          </cell>
        </row>
        <row r="7">
          <cell r="B7" t="str">
            <v xml:space="preserve">Premiums </v>
          </cell>
          <cell r="K7">
            <v>0</v>
          </cell>
          <cell r="M7">
            <v>0.1</v>
          </cell>
          <cell r="O7">
            <v>0.2</v>
          </cell>
          <cell r="Q7">
            <v>0.30000000000000004</v>
          </cell>
          <cell r="S7">
            <v>0.4</v>
          </cell>
          <cell r="U7">
            <v>0.5</v>
          </cell>
        </row>
        <row r="8">
          <cell r="B8" t="str">
            <v xml:space="preserve">Share Price </v>
          </cell>
          <cell r="F8">
            <v>30.32</v>
          </cell>
          <cell r="I8">
            <v>32.700000000000003</v>
          </cell>
          <cell r="K8">
            <v>32.700000000000003</v>
          </cell>
          <cell r="M8">
            <v>35.970000000000006</v>
          </cell>
          <cell r="O8">
            <v>39.24</v>
          </cell>
          <cell r="Q8">
            <v>42.510000000000005</v>
          </cell>
          <cell r="S8">
            <v>45.78</v>
          </cell>
          <cell r="U8">
            <v>49.050000000000004</v>
          </cell>
        </row>
        <row r="9">
          <cell r="B9" t="str">
            <v>Premium / (Discount) to:</v>
          </cell>
        </row>
        <row r="10">
          <cell r="C10" t="str">
            <v>1 month - average</v>
          </cell>
          <cell r="I10">
            <v>31.36181818181818</v>
          </cell>
          <cell r="K10">
            <v>4.2669140240014114E-2</v>
          </cell>
          <cell r="M10">
            <v>0.14693605426401568</v>
          </cell>
          <cell r="O10">
            <v>0.2512029682880168</v>
          </cell>
          <cell r="Q10">
            <v>0.35546988231201837</v>
          </cell>
          <cell r="S10">
            <v>0.45973679633601972</v>
          </cell>
          <cell r="U10">
            <v>0.56400371036002106</v>
          </cell>
        </row>
        <row r="11">
          <cell r="C11" t="str">
            <v>Since 3/13 - average</v>
          </cell>
          <cell r="I11">
            <v>31.419509202453984</v>
          </cell>
          <cell r="K11">
            <v>4.0754640350843196E-2</v>
          </cell>
          <cell r="M11">
            <v>0.14483010438592747</v>
          </cell>
          <cell r="O11">
            <v>0.24890556842101175</v>
          </cell>
          <cell r="Q11">
            <v>0.35298103245609624</v>
          </cell>
          <cell r="S11">
            <v>0.4570564964911803</v>
          </cell>
          <cell r="U11">
            <v>0.56113196052626479</v>
          </cell>
        </row>
        <row r="12">
          <cell r="C12" t="str">
            <v>6 months pre-3/13 - average</v>
          </cell>
          <cell r="I12">
            <v>36.932325581395354</v>
          </cell>
          <cell r="K12">
            <v>-0.11459677977948357</v>
          </cell>
          <cell r="M12">
            <v>-2.6056457757431817E-2</v>
          </cell>
          <cell r="O12">
            <v>6.2483864264619715E-2</v>
          </cell>
          <cell r="Q12">
            <v>0.15102418628667147</v>
          </cell>
          <cell r="S12">
            <v>0.239564508308723</v>
          </cell>
          <cell r="U12">
            <v>0.32810483033077475</v>
          </cell>
        </row>
        <row r="13">
          <cell r="C13" t="str">
            <v>High since 3/13</v>
          </cell>
          <cell r="I13">
            <v>36.479999999999997</v>
          </cell>
          <cell r="K13">
            <v>-0.10361842105263142</v>
          </cell>
          <cell r="M13">
            <v>-1.3980263157894468E-2</v>
          </cell>
          <cell r="O13">
            <v>7.5657894736842257E-2</v>
          </cell>
          <cell r="Q13">
            <v>0.1652960526315792</v>
          </cell>
          <cell r="S13">
            <v>0.25493421052631593</v>
          </cell>
          <cell r="U13">
            <v>0.34457236842105288</v>
          </cell>
        </row>
        <row r="14">
          <cell r="C14" t="str">
            <v>Low since 3/13</v>
          </cell>
          <cell r="I14">
            <v>25.14</v>
          </cell>
          <cell r="K14">
            <v>0.30071599045346065</v>
          </cell>
          <cell r="M14">
            <v>0.43078758949880691</v>
          </cell>
          <cell r="O14">
            <v>0.56085918854415273</v>
          </cell>
          <cell r="Q14">
            <v>0.690930787589499</v>
          </cell>
          <cell r="S14">
            <v>0.82100238663484482</v>
          </cell>
          <cell r="U14">
            <v>0.95107398568019108</v>
          </cell>
        </row>
        <row r="15">
          <cell r="C15" t="str">
            <v>All-time high</v>
          </cell>
          <cell r="I15">
            <v>42.73</v>
          </cell>
          <cell r="K15">
            <v>-0.23472969810437616</v>
          </cell>
          <cell r="M15">
            <v>-0.15820266791481374</v>
          </cell>
          <cell r="O15">
            <v>-8.1675637725251438E-2</v>
          </cell>
          <cell r="Q15">
            <v>-5.1486075356890204E-3</v>
          </cell>
          <cell r="S15">
            <v>7.1378422653873175E-2</v>
          </cell>
          <cell r="U15">
            <v>0.14790545284343581</v>
          </cell>
        </row>
        <row r="16">
          <cell r="B16" t="str">
            <v>Exchange ratio</v>
          </cell>
          <cell r="I16">
            <v>1.078496042216359</v>
          </cell>
          <cell r="M16">
            <v>1.1863456464379949</v>
          </cell>
          <cell r="O16">
            <v>1.2941952506596306</v>
          </cell>
          <cell r="Q16">
            <v>1.4020448548812667</v>
          </cell>
          <cell r="S16">
            <v>1.5098944591029024</v>
          </cell>
          <cell r="U16">
            <v>1.6177440633245384</v>
          </cell>
          <cell r="X16" t="str">
            <v>Main Plot CP</v>
          </cell>
          <cell r="AA16" t="e">
            <v>#DIV/0!</v>
          </cell>
          <cell r="AR16" t="str">
            <v>Main Plot CP</v>
          </cell>
        </row>
        <row r="17">
          <cell r="B17" t="str">
            <v>Diluted Shares Outstanding</v>
          </cell>
          <cell r="F17">
            <v>52.330452261213722</v>
          </cell>
          <cell r="I17">
            <v>33.523074723853206</v>
          </cell>
          <cell r="X17" t="str">
            <v>NICE-Systems Ltd.</v>
          </cell>
          <cell r="AA17" t="e">
            <v>#DIV/0!</v>
          </cell>
          <cell r="AR17" t="str">
            <v>NICE-Systems Ltd.</v>
          </cell>
        </row>
        <row r="18">
          <cell r="B18" t="str">
            <v>Premium / (Discount) to:</v>
          </cell>
          <cell r="X18" t="str">
            <v>Date</v>
          </cell>
          <cell r="Y18" t="str">
            <v>Price (NICE)</v>
          </cell>
          <cell r="Z18" t="str">
            <v>Price (VRNT)</v>
          </cell>
          <cell r="AA18" t="e">
            <v>#VALUE!</v>
          </cell>
          <cell r="AR18" t="str">
            <v>Date</v>
          </cell>
          <cell r="AS18" t="str">
            <v>Price (NICE)</v>
          </cell>
          <cell r="AT18" t="str">
            <v>Price (VRNT)</v>
          </cell>
        </row>
        <row r="19">
          <cell r="C19" t="str">
            <v>1 month - average</v>
          </cell>
          <cell r="I19">
            <v>1.0607524854843826</v>
          </cell>
          <cell r="K19">
            <v>29.827172641568552</v>
          </cell>
          <cell r="M19">
            <v>0.1184000628537405</v>
          </cell>
          <cell r="O19">
            <v>0.22007279584044381</v>
          </cell>
          <cell r="Q19">
            <v>0.3217455288271478</v>
          </cell>
          <cell r="S19">
            <v>0.42341826181385134</v>
          </cell>
          <cell r="U19">
            <v>0.5250909948005551</v>
          </cell>
          <cell r="X19">
            <v>37190</v>
          </cell>
          <cell r="Y19">
            <v>8.0299999999999994</v>
          </cell>
          <cell r="Z19" t="str">
            <v>@NA</v>
          </cell>
          <cell r="AA19" t="e">
            <v>#VALUE!</v>
          </cell>
          <cell r="AR19">
            <v>37190</v>
          </cell>
          <cell r="AS19">
            <v>8.0299999999999994</v>
          </cell>
          <cell r="AT19" t="str">
            <v>@NA</v>
          </cell>
        </row>
        <row r="20">
          <cell r="C20" t="str">
            <v>Since 3/13 - average</v>
          </cell>
          <cell r="I20">
            <v>1.1939695038755294</v>
          </cell>
          <cell r="K20">
            <v>26.387634184841758</v>
          </cell>
          <cell r="M20">
            <v>-6.3853033203846721E-3</v>
          </cell>
          <cell r="O20">
            <v>8.3943305468671126E-2</v>
          </cell>
          <cell r="Q20">
            <v>0.17427191425772715</v>
          </cell>
          <cell r="S20">
            <v>0.26460052304678294</v>
          </cell>
          <cell r="U20">
            <v>0.35492913183583896</v>
          </cell>
          <cell r="X20">
            <v>37193</v>
          </cell>
          <cell r="Y20">
            <v>7.75</v>
          </cell>
          <cell r="Z20" t="str">
            <v>@NA</v>
          </cell>
          <cell r="AA20" t="e">
            <v>#VALUE!</v>
          </cell>
          <cell r="AR20">
            <v>37193</v>
          </cell>
          <cell r="AS20">
            <v>7.75</v>
          </cell>
          <cell r="AT20" t="str">
            <v>@NA</v>
          </cell>
        </row>
        <row r="21">
          <cell r="C21" t="str">
            <v>6 months pre-3/13 - average</v>
          </cell>
          <cell r="I21">
            <v>1.5700013664401657</v>
          </cell>
          <cell r="K21">
            <v>19.828007350174641</v>
          </cell>
          <cell r="M21">
            <v>-0.2443664879554055</v>
          </cell>
          <cell r="O21">
            <v>-0.17567253231498792</v>
          </cell>
          <cell r="Q21">
            <v>-0.10697857667457</v>
          </cell>
          <cell r="S21">
            <v>-3.8284621034152533E-2</v>
          </cell>
          <cell r="U21">
            <v>3.040933460626527E-2</v>
          </cell>
          <cell r="X21">
            <v>37194</v>
          </cell>
          <cell r="Y21">
            <v>7.59</v>
          </cell>
          <cell r="Z21" t="str">
            <v>@NA</v>
          </cell>
          <cell r="AA21" t="e">
            <v>#VALUE!</v>
          </cell>
          <cell r="AR21">
            <v>37194</v>
          </cell>
          <cell r="AS21">
            <v>7.59</v>
          </cell>
          <cell r="AT21" t="str">
            <v>@NA</v>
          </cell>
        </row>
        <row r="22">
          <cell r="C22" t="str">
            <v>High since 3/13</v>
          </cell>
          <cell r="I22">
            <v>1.4880341880341881</v>
          </cell>
          <cell r="K22">
            <v>20.975301550832857</v>
          </cell>
          <cell r="M22">
            <v>-0.20274301761490299</v>
          </cell>
          <cell r="O22">
            <v>-0.1302651101253488</v>
          </cell>
          <cell r="Q22">
            <v>-5.7787202635794399E-2</v>
          </cell>
          <cell r="S22">
            <v>1.4690704853759895E-2</v>
          </cell>
          <cell r="U22">
            <v>8.7168612343314189E-2</v>
          </cell>
          <cell r="X22">
            <v>37195</v>
          </cell>
          <cell r="Y22">
            <v>7.48</v>
          </cell>
          <cell r="Z22" t="str">
            <v>@NA</v>
          </cell>
          <cell r="AA22" t="e">
            <v>#VALUE!</v>
          </cell>
          <cell r="AR22">
            <v>37195</v>
          </cell>
          <cell r="AS22">
            <v>7.48</v>
          </cell>
          <cell r="AT22" t="str">
            <v>@NA</v>
          </cell>
        </row>
        <row r="23">
          <cell r="C23" t="str">
            <v>Low since 3/13</v>
          </cell>
          <cell r="I23">
            <v>0.99801914823374061</v>
          </cell>
          <cell r="K23">
            <v>31.764902414819716</v>
          </cell>
          <cell r="M23">
            <v>0.18870028549807683</v>
          </cell>
          <cell r="O23">
            <v>0.29676394781608351</v>
          </cell>
          <cell r="Q23">
            <v>0.40482761013409085</v>
          </cell>
          <cell r="S23">
            <v>0.51289127245209754</v>
          </cell>
          <cell r="U23">
            <v>0.62095493477010466</v>
          </cell>
          <cell r="X23">
            <v>37196</v>
          </cell>
          <cell r="Y23">
            <v>7.15</v>
          </cell>
          <cell r="Z23" t="str">
            <v>@NA</v>
          </cell>
          <cell r="AA23" t="e">
            <v>#VALUE!</v>
          </cell>
          <cell r="AR23">
            <v>37196</v>
          </cell>
          <cell r="AS23">
            <v>7.15</v>
          </cell>
          <cell r="AT23" t="str">
            <v>@NA</v>
          </cell>
        </row>
        <row r="24">
          <cell r="C24" t="str">
            <v>All-time high</v>
          </cell>
          <cell r="I24">
            <v>5.3803827751196174</v>
          </cell>
          <cell r="K24">
            <v>5.0776345042240996</v>
          </cell>
          <cell r="M24">
            <v>-0.77950534450374309</v>
          </cell>
          <cell r="O24">
            <v>-0.75946037582226522</v>
          </cell>
          <cell r="Q24">
            <v>-0.73941540714078724</v>
          </cell>
          <cell r="S24">
            <v>-0.71937043845930937</v>
          </cell>
          <cell r="U24">
            <v>-0.6993254697778315</v>
          </cell>
          <cell r="X24">
            <v>37197</v>
          </cell>
          <cell r="Y24">
            <v>7.18</v>
          </cell>
          <cell r="Z24" t="str">
            <v>@NA</v>
          </cell>
          <cell r="AA24" t="e">
            <v>#VALUE!</v>
          </cell>
          <cell r="AR24">
            <v>37197</v>
          </cell>
          <cell r="AS24">
            <v>7.18</v>
          </cell>
          <cell r="AT24" t="str">
            <v>@NA</v>
          </cell>
        </row>
        <row r="25">
          <cell r="X25">
            <v>37200</v>
          </cell>
          <cell r="Y25">
            <v>7.25</v>
          </cell>
          <cell r="Z25" t="str">
            <v>@NA</v>
          </cell>
          <cell r="AA25" t="e">
            <v>#VALUE!</v>
          </cell>
          <cell r="AR25">
            <v>37200</v>
          </cell>
          <cell r="AS25">
            <v>7.25</v>
          </cell>
          <cell r="AT25" t="str">
            <v>@NA</v>
          </cell>
        </row>
        <row r="26">
          <cell r="B26" t="str">
            <v>Capitalization</v>
          </cell>
          <cell r="X26">
            <v>37201</v>
          </cell>
          <cell r="Y26">
            <v>7.24</v>
          </cell>
          <cell r="Z26" t="str">
            <v>@NA</v>
          </cell>
          <cell r="AA26" t="e">
            <v>#VALUE!</v>
          </cell>
          <cell r="AR26">
            <v>37201</v>
          </cell>
          <cell r="AS26">
            <v>7.24</v>
          </cell>
          <cell r="AT26" t="str">
            <v>@NA</v>
          </cell>
        </row>
        <row r="27">
          <cell r="B27" t="str">
            <v>Equity Value(1)</v>
          </cell>
          <cell r="F27">
            <v>1586.65931256</v>
          </cell>
          <cell r="I27">
            <v>1096.2045434699999</v>
          </cell>
          <cell r="K27">
            <v>1096.2045434700001</v>
          </cell>
          <cell r="M27">
            <v>1210.8582599900001</v>
          </cell>
          <cell r="O27">
            <v>1328.16779651</v>
          </cell>
          <cell r="Q27">
            <v>1445.47733303</v>
          </cell>
          <cell r="S27">
            <v>1562.7868695499999</v>
          </cell>
          <cell r="U27">
            <v>1680.0964060700001</v>
          </cell>
          <cell r="X27">
            <v>37202</v>
          </cell>
          <cell r="Y27">
            <v>7.23</v>
          </cell>
          <cell r="Z27" t="str">
            <v>@NA</v>
          </cell>
          <cell r="AA27" t="e">
            <v>#VALUE!</v>
          </cell>
          <cell r="AR27">
            <v>37202</v>
          </cell>
          <cell r="AS27">
            <v>7.23</v>
          </cell>
          <cell r="AT27" t="str">
            <v>@NA</v>
          </cell>
        </row>
        <row r="28">
          <cell r="B28" t="str">
            <v>Debt(2)</v>
          </cell>
          <cell r="F28">
            <v>0</v>
          </cell>
          <cell r="I28">
            <v>0</v>
          </cell>
          <cell r="K28">
            <v>0</v>
          </cell>
          <cell r="M28">
            <v>0</v>
          </cell>
          <cell r="O28">
            <v>0</v>
          </cell>
          <cell r="Q28">
            <v>0</v>
          </cell>
          <cell r="S28">
            <v>0</v>
          </cell>
          <cell r="U28">
            <v>0</v>
          </cell>
          <cell r="X28">
            <v>37203</v>
          </cell>
          <cell r="Y28">
            <v>7.2</v>
          </cell>
          <cell r="Z28" t="str">
            <v>@NA</v>
          </cell>
          <cell r="AA28" t="e">
            <v>#VALUE!</v>
          </cell>
          <cell r="AR28">
            <v>37203</v>
          </cell>
          <cell r="AS28">
            <v>7.2</v>
          </cell>
          <cell r="AT28" t="str">
            <v>@NA</v>
          </cell>
        </row>
        <row r="29">
          <cell r="B29" t="str">
            <v>Cash(2)</v>
          </cell>
          <cell r="F29">
            <v>421.13499999999999</v>
          </cell>
          <cell r="I29">
            <v>168.614</v>
          </cell>
          <cell r="K29">
            <v>168.614</v>
          </cell>
          <cell r="M29">
            <v>168.614</v>
          </cell>
          <cell r="O29">
            <v>168.614</v>
          </cell>
          <cell r="Q29">
            <v>168.614</v>
          </cell>
          <cell r="S29">
            <v>168.614</v>
          </cell>
          <cell r="U29">
            <v>168.614</v>
          </cell>
          <cell r="X29">
            <v>37204</v>
          </cell>
          <cell r="Y29">
            <v>7.24</v>
          </cell>
          <cell r="Z29" t="str">
            <v>@NA</v>
          </cell>
          <cell r="AA29" t="e">
            <v>#VALUE!</v>
          </cell>
          <cell r="AR29">
            <v>37204</v>
          </cell>
          <cell r="AS29">
            <v>7.24</v>
          </cell>
          <cell r="AT29" t="str">
            <v>@NA</v>
          </cell>
        </row>
        <row r="30">
          <cell r="B30" t="str">
            <v>Enterprise Value</v>
          </cell>
          <cell r="F30">
            <v>1165.52431256</v>
          </cell>
          <cell r="I30">
            <v>927.59054346999983</v>
          </cell>
          <cell r="K30">
            <v>927.59054347000006</v>
          </cell>
          <cell r="M30">
            <v>1042.24425999</v>
          </cell>
          <cell r="O30">
            <v>1159.55379651</v>
          </cell>
          <cell r="Q30">
            <v>1276.8633330299999</v>
          </cell>
          <cell r="S30">
            <v>1394.1728695499999</v>
          </cell>
          <cell r="U30">
            <v>1511.48240607</v>
          </cell>
          <cell r="X30">
            <v>37207</v>
          </cell>
          <cell r="Y30">
            <v>7.26</v>
          </cell>
          <cell r="Z30" t="str">
            <v>@NA</v>
          </cell>
          <cell r="AA30" t="e">
            <v>#VALUE!</v>
          </cell>
          <cell r="AR30">
            <v>37207</v>
          </cell>
          <cell r="AS30">
            <v>7.26</v>
          </cell>
          <cell r="AT30" t="str">
            <v>@NA</v>
          </cell>
        </row>
        <row r="31">
          <cell r="X31">
            <v>37208</v>
          </cell>
          <cell r="Y31">
            <v>7.65</v>
          </cell>
          <cell r="Z31" t="str">
            <v>@NA</v>
          </cell>
          <cell r="AA31" t="e">
            <v>#VALUE!</v>
          </cell>
          <cell r="AR31">
            <v>37208</v>
          </cell>
          <cell r="AS31">
            <v>7.65</v>
          </cell>
          <cell r="AT31" t="str">
            <v>@NA</v>
          </cell>
        </row>
        <row r="32">
          <cell r="B32" t="str">
            <v>Multiples(3)</v>
          </cell>
          <cell r="X32">
            <v>37209</v>
          </cell>
          <cell r="Y32">
            <v>7.68</v>
          </cell>
          <cell r="Z32" t="str">
            <v>@NA</v>
          </cell>
          <cell r="AA32" t="e">
            <v>#VALUE!</v>
          </cell>
          <cell r="AR32">
            <v>37209</v>
          </cell>
          <cell r="AS32">
            <v>7.68</v>
          </cell>
          <cell r="AT32" t="str">
            <v>@NA</v>
          </cell>
        </row>
        <row r="33">
          <cell r="B33" t="str">
            <v>Enterprise Value / Revenue</v>
          </cell>
          <cell r="X33">
            <v>37210</v>
          </cell>
          <cell r="Y33">
            <v>7.61</v>
          </cell>
          <cell r="Z33" t="str">
            <v>@NA</v>
          </cell>
          <cell r="AA33" t="e">
            <v>#VALUE!</v>
          </cell>
          <cell r="AR33">
            <v>37210</v>
          </cell>
          <cell r="AS33">
            <v>7.61</v>
          </cell>
          <cell r="AT33" t="str">
            <v>@NA</v>
          </cell>
        </row>
        <row r="34">
          <cell r="C34" t="str">
            <v>FY2006E</v>
          </cell>
          <cell r="E34">
            <v>412.661</v>
          </cell>
          <cell r="F34">
            <v>2.8244111087793611</v>
          </cell>
          <cell r="H34">
            <v>382.6</v>
          </cell>
          <cell r="I34">
            <v>2.4244394758755874</v>
          </cell>
          <cell r="K34">
            <v>2.4244394758755883</v>
          </cell>
          <cell r="M34">
            <v>2.7241094092786198</v>
          </cell>
          <cell r="O34">
            <v>3.0307208481704127</v>
          </cell>
          <cell r="Q34">
            <v>3.3373322870622055</v>
          </cell>
          <cell r="S34">
            <v>3.6439437259539984</v>
          </cell>
          <cell r="U34">
            <v>3.9505551648457917</v>
          </cell>
          <cell r="X34">
            <v>37211</v>
          </cell>
          <cell r="Y34">
            <v>7.61</v>
          </cell>
          <cell r="Z34" t="str">
            <v>@NA</v>
          </cell>
          <cell r="AA34" t="e">
            <v>#VALUE!</v>
          </cell>
          <cell r="AR34">
            <v>37211</v>
          </cell>
          <cell r="AS34">
            <v>7.61</v>
          </cell>
          <cell r="AT34" t="str">
            <v>@NA</v>
          </cell>
        </row>
        <row r="35">
          <cell r="C35" t="str">
            <v>FY2007E</v>
          </cell>
          <cell r="E35">
            <v>499.08699999999999</v>
          </cell>
          <cell r="F35">
            <v>2.3353129064872458</v>
          </cell>
          <cell r="H35">
            <v>447.1</v>
          </cell>
          <cell r="I35">
            <v>2.0746824949004692</v>
          </cell>
          <cell r="K35">
            <v>2.0746824949004696</v>
          </cell>
          <cell r="M35">
            <v>2.3311211361887723</v>
          </cell>
          <cell r="O35">
            <v>2.593499880362335</v>
          </cell>
          <cell r="Q35">
            <v>2.8558786245358978</v>
          </cell>
          <cell r="S35">
            <v>3.1182573687094606</v>
          </cell>
          <cell r="U35">
            <v>3.3806361128830238</v>
          </cell>
          <cell r="X35">
            <v>37214</v>
          </cell>
          <cell r="Y35">
            <v>7.78</v>
          </cell>
          <cell r="Z35" t="str">
            <v>@NA</v>
          </cell>
          <cell r="AA35" t="e">
            <v>#VALUE!</v>
          </cell>
          <cell r="AR35">
            <v>37214</v>
          </cell>
          <cell r="AS35">
            <v>7.78</v>
          </cell>
          <cell r="AT35" t="str">
            <v>@NA</v>
          </cell>
        </row>
        <row r="36">
          <cell r="X36">
            <v>37215</v>
          </cell>
          <cell r="Y36">
            <v>7.85</v>
          </cell>
          <cell r="Z36" t="str">
            <v>@NA</v>
          </cell>
          <cell r="AA36" t="e">
            <v>#VALUE!</v>
          </cell>
          <cell r="AR36">
            <v>37215</v>
          </cell>
          <cell r="AS36">
            <v>7.85</v>
          </cell>
          <cell r="AT36" t="str">
            <v>@NA</v>
          </cell>
        </row>
        <row r="37">
          <cell r="B37" t="str">
            <v>Enterprise Value / EBITDA</v>
          </cell>
          <cell r="X37">
            <v>37216</v>
          </cell>
          <cell r="Y37">
            <v>8.1999999999999993</v>
          </cell>
          <cell r="Z37" t="str">
            <v>@NA</v>
          </cell>
          <cell r="AA37" t="e">
            <v>#VALUE!</v>
          </cell>
          <cell r="AR37">
            <v>37216</v>
          </cell>
          <cell r="AS37">
            <v>8.1999999999999993</v>
          </cell>
          <cell r="AT37" t="str">
            <v>@NA</v>
          </cell>
        </row>
        <row r="38">
          <cell r="C38" t="str">
            <v>FY2006E</v>
          </cell>
          <cell r="E38">
            <v>76.108000000000004</v>
          </cell>
          <cell r="F38">
            <v>15.314084098386502</v>
          </cell>
          <cell r="H38">
            <v>55.6</v>
          </cell>
          <cell r="I38">
            <v>16.68328315593525</v>
          </cell>
          <cell r="K38">
            <v>16.683283155935253</v>
          </cell>
          <cell r="L38">
            <v>0</v>
          </cell>
          <cell r="M38">
            <v>18.745400359532375</v>
          </cell>
          <cell r="N38">
            <v>0</v>
          </cell>
          <cell r="O38">
            <v>20.855284109892086</v>
          </cell>
          <cell r="P38">
            <v>0</v>
          </cell>
          <cell r="Q38">
            <v>22.965167860251796</v>
          </cell>
          <cell r="R38">
            <v>0</v>
          </cell>
          <cell r="S38">
            <v>25.075051610611506</v>
          </cell>
          <cell r="T38">
            <v>0</v>
          </cell>
          <cell r="U38">
            <v>27.184935360971224</v>
          </cell>
          <cell r="X38">
            <v>37217</v>
          </cell>
          <cell r="Y38">
            <v>8.1999999999999993</v>
          </cell>
          <cell r="Z38" t="str">
            <v>@NA</v>
          </cell>
          <cell r="AA38" t="e">
            <v>#VALUE!</v>
          </cell>
          <cell r="AR38">
            <v>37217</v>
          </cell>
          <cell r="AS38">
            <v>8.1999999999999993</v>
          </cell>
          <cell r="AT38" t="str">
            <v>@NA</v>
          </cell>
        </row>
        <row r="39">
          <cell r="C39" t="str">
            <v>FY2007E</v>
          </cell>
          <cell r="E39">
            <v>99.168000000000006</v>
          </cell>
          <cell r="F39">
            <v>11.753028321232655</v>
          </cell>
          <cell r="H39">
            <v>78.242499999999993</v>
          </cell>
          <cell r="I39">
            <v>11.855328542288397</v>
          </cell>
          <cell r="K39">
            <v>11.855328542288401</v>
          </cell>
          <cell r="L39">
            <v>0</v>
          </cell>
          <cell r="M39">
            <v>13.320692206792986</v>
          </cell>
          <cell r="N39">
            <v>0</v>
          </cell>
          <cell r="O39">
            <v>14.819999316356201</v>
          </cell>
          <cell r="P39">
            <v>0</v>
          </cell>
          <cell r="Q39">
            <v>16.319306425919418</v>
          </cell>
          <cell r="R39">
            <v>0</v>
          </cell>
          <cell r="S39">
            <v>17.818613535482633</v>
          </cell>
          <cell r="T39">
            <v>0</v>
          </cell>
          <cell r="U39">
            <v>19.317920645045852</v>
          </cell>
          <cell r="X39">
            <v>37218</v>
          </cell>
          <cell r="Y39">
            <v>8.58</v>
          </cell>
          <cell r="Z39" t="str">
            <v>@NA</v>
          </cell>
          <cell r="AA39" t="e">
            <v>#VALUE!</v>
          </cell>
          <cell r="AR39">
            <v>37218</v>
          </cell>
          <cell r="AS39">
            <v>8.58</v>
          </cell>
          <cell r="AT39" t="str">
            <v>@NA</v>
          </cell>
        </row>
        <row r="40">
          <cell r="X40">
            <v>37221</v>
          </cell>
          <cell r="Y40">
            <v>8.8800000000000008</v>
          </cell>
          <cell r="Z40" t="str">
            <v>@NA</v>
          </cell>
          <cell r="AA40" t="e">
            <v>#VALUE!</v>
          </cell>
          <cell r="AR40">
            <v>37221</v>
          </cell>
          <cell r="AS40">
            <v>8.8800000000000008</v>
          </cell>
          <cell r="AT40" t="str">
            <v>@NA</v>
          </cell>
        </row>
        <row r="41">
          <cell r="B41" t="str">
            <v>Price / Earnings</v>
          </cell>
          <cell r="X41">
            <v>37222</v>
          </cell>
          <cell r="Y41">
            <v>8.6999999999999993</v>
          </cell>
          <cell r="Z41" t="str">
            <v>@NA</v>
          </cell>
          <cell r="AA41" t="e">
            <v>#VALUE!</v>
          </cell>
          <cell r="AR41">
            <v>37222</v>
          </cell>
          <cell r="AS41">
            <v>8.6999999999999993</v>
          </cell>
          <cell r="AT41" t="str">
            <v>@NA</v>
          </cell>
        </row>
        <row r="42">
          <cell r="C42" t="str">
            <v>FY2006E</v>
          </cell>
          <cell r="E42">
            <v>1.0956098686614235</v>
          </cell>
          <cell r="F42">
            <v>27.674084422992536</v>
          </cell>
          <cell r="H42">
            <v>1.2955223880597015</v>
          </cell>
          <cell r="I42">
            <v>25.240783410138249</v>
          </cell>
          <cell r="K42">
            <v>25.240783410138249</v>
          </cell>
          <cell r="M42">
            <v>27.764861751152075</v>
          </cell>
          <cell r="O42">
            <v>30.288940092165898</v>
          </cell>
          <cell r="Q42">
            <v>32.813018433179728</v>
          </cell>
          <cell r="S42">
            <v>35.337096774193547</v>
          </cell>
          <cell r="U42">
            <v>37.861175115207374</v>
          </cell>
          <cell r="X42">
            <v>37223</v>
          </cell>
          <cell r="Y42">
            <v>8.5</v>
          </cell>
          <cell r="Z42" t="str">
            <v>@NA</v>
          </cell>
          <cell r="AA42" t="e">
            <v>#VALUE!</v>
          </cell>
          <cell r="AR42">
            <v>37223</v>
          </cell>
          <cell r="AS42">
            <v>8.5</v>
          </cell>
          <cell r="AT42" t="str">
            <v>@NA</v>
          </cell>
        </row>
        <row r="43">
          <cell r="C43" t="str">
            <v>FY2007E</v>
          </cell>
          <cell r="E43">
            <v>1.3544423440453686</v>
          </cell>
          <cell r="F43">
            <v>22.38559665038381</v>
          </cell>
          <cell r="H43">
            <v>1.5976331360946747</v>
          </cell>
          <cell r="I43">
            <v>20.467777777777776</v>
          </cell>
          <cell r="K43">
            <v>20.467777777777776</v>
          </cell>
          <cell r="M43">
            <v>22.514555555555557</v>
          </cell>
          <cell r="O43">
            <v>24.561333333333334</v>
          </cell>
          <cell r="Q43">
            <v>26.608111111111111</v>
          </cell>
          <cell r="S43">
            <v>28.654888888888888</v>
          </cell>
          <cell r="U43">
            <v>30.701666666666664</v>
          </cell>
          <cell r="X43">
            <v>37224</v>
          </cell>
          <cell r="Y43">
            <v>8.49</v>
          </cell>
          <cell r="Z43" t="str">
            <v>@NA</v>
          </cell>
          <cell r="AA43" t="e">
            <v>#VALUE!</v>
          </cell>
          <cell r="AR43">
            <v>37224</v>
          </cell>
          <cell r="AS43">
            <v>8.49</v>
          </cell>
          <cell r="AT43" t="str">
            <v>@NA</v>
          </cell>
        </row>
        <row r="44">
          <cell r="X44">
            <v>37225</v>
          </cell>
          <cell r="Y44">
            <v>8.5399999999999991</v>
          </cell>
          <cell r="Z44" t="str">
            <v>@NA</v>
          </cell>
          <cell r="AA44" t="e">
            <v>#VALUE!</v>
          </cell>
          <cell r="AR44">
            <v>37225</v>
          </cell>
          <cell r="AS44">
            <v>8.5399999999999991</v>
          </cell>
          <cell r="AT44" t="str">
            <v>@NA</v>
          </cell>
        </row>
        <row r="45">
          <cell r="B45" t="str">
            <v>Note: Multiples that are negative or above a certain limit (100x for earnings and 50x for EBITDA) are considered not meaningful.</v>
          </cell>
          <cell r="X45">
            <v>37228</v>
          </cell>
          <cell r="Y45">
            <v>8.48</v>
          </cell>
          <cell r="Z45" t="str">
            <v>@NA</v>
          </cell>
          <cell r="AA45" t="e">
            <v>#VALUE!</v>
          </cell>
          <cell r="AR45">
            <v>37228</v>
          </cell>
          <cell r="AS45">
            <v>8.48</v>
          </cell>
          <cell r="AT45" t="str">
            <v>@NA</v>
          </cell>
        </row>
        <row r="46">
          <cell r="B46" t="str">
            <v>(1) Assumes 52.3MM and 33.5MM fully-diluted shares for Neptune and Venus, respectively.</v>
          </cell>
          <cell r="X46">
            <v>37229</v>
          </cell>
          <cell r="Y46">
            <v>8.23</v>
          </cell>
          <cell r="Z46" t="str">
            <v>@NA</v>
          </cell>
          <cell r="AA46" t="e">
            <v>#VALUE!</v>
          </cell>
          <cell r="AR46">
            <v>37229</v>
          </cell>
          <cell r="AS46">
            <v>8.23</v>
          </cell>
          <cell r="AT46" t="str">
            <v>@NA</v>
          </cell>
        </row>
        <row r="47">
          <cell r="B47" t="str">
            <v>(2) Neptune and Venus balance sheet data as of 6/30/06 and 7/31/06 respectively.</v>
          </cell>
          <cell r="X47">
            <v>37230</v>
          </cell>
          <cell r="Y47">
            <v>8.4</v>
          </cell>
          <cell r="Z47" t="str">
            <v>@NA</v>
          </cell>
          <cell r="AA47" t="e">
            <v>#VALUE!</v>
          </cell>
          <cell r="AR47">
            <v>37230</v>
          </cell>
          <cell r="AS47">
            <v>8.4</v>
          </cell>
          <cell r="AT47" t="str">
            <v>@NA</v>
          </cell>
        </row>
        <row r="48">
          <cell r="B48" t="str">
            <v>(3) Financials are based on Neptune 's fiscal year end, December 31. Venus FYE 1/31/07 used as proxy for FY2006 and FYE 1/31/08 used as proxy for FY2007</v>
          </cell>
          <cell r="X48">
            <v>37231</v>
          </cell>
          <cell r="Y48">
            <v>8.43</v>
          </cell>
          <cell r="Z48" t="str">
            <v>@NA</v>
          </cell>
          <cell r="AA48" t="e">
            <v>#VALUE!</v>
          </cell>
          <cell r="AR48">
            <v>37231</v>
          </cell>
          <cell r="AS48">
            <v>8.43</v>
          </cell>
          <cell r="AT48" t="str">
            <v>@NA</v>
          </cell>
        </row>
        <row r="49">
          <cell r="B49" t="str">
            <v>Source: Neptune and Venus estimates based on R. James (9/15/2006) and TWP (9/11/2006) research, respectively</v>
          </cell>
          <cell r="X49">
            <v>37232</v>
          </cell>
          <cell r="Y49">
            <v>8.3800000000000008</v>
          </cell>
          <cell r="Z49" t="str">
            <v>@NA</v>
          </cell>
          <cell r="AA49" t="e">
            <v>#VALUE!</v>
          </cell>
          <cell r="AR49">
            <v>37232</v>
          </cell>
          <cell r="AS49">
            <v>8.3800000000000008</v>
          </cell>
          <cell r="AT49" t="str">
            <v>@NA</v>
          </cell>
        </row>
        <row r="50">
          <cell r="X50">
            <v>37235</v>
          </cell>
          <cell r="Y50">
            <v>8.36</v>
          </cell>
          <cell r="Z50" t="str">
            <v>@NA</v>
          </cell>
          <cell r="AA50" t="e">
            <v>#VALUE!</v>
          </cell>
          <cell r="AR50">
            <v>37235</v>
          </cell>
          <cell r="AS50">
            <v>8.36</v>
          </cell>
          <cell r="AT50" t="str">
            <v>@NA</v>
          </cell>
        </row>
        <row r="51">
          <cell r="X51">
            <v>37236</v>
          </cell>
          <cell r="Y51">
            <v>8.39</v>
          </cell>
          <cell r="Z51" t="str">
            <v>@NA</v>
          </cell>
          <cell r="AA51" t="e">
            <v>#VALUE!</v>
          </cell>
          <cell r="AR51">
            <v>37236</v>
          </cell>
          <cell r="AS51">
            <v>8.39</v>
          </cell>
          <cell r="AT51" t="str">
            <v>@NA</v>
          </cell>
        </row>
        <row r="52">
          <cell r="X52">
            <v>37237</v>
          </cell>
          <cell r="Y52">
            <v>8.25</v>
          </cell>
          <cell r="Z52" t="str">
            <v>@NA</v>
          </cell>
          <cell r="AA52" t="e">
            <v>#VALUE!</v>
          </cell>
          <cell r="AR52">
            <v>37237</v>
          </cell>
          <cell r="AS52">
            <v>8.25</v>
          </cell>
          <cell r="AT52" t="str">
            <v>@NA</v>
          </cell>
        </row>
        <row r="53">
          <cell r="X53">
            <v>37238</v>
          </cell>
          <cell r="Y53">
            <v>7.6</v>
          </cell>
          <cell r="Z53" t="str">
            <v>@NA</v>
          </cell>
          <cell r="AA53" t="e">
            <v>#VALUE!</v>
          </cell>
          <cell r="AR53">
            <v>37238</v>
          </cell>
          <cell r="AS53">
            <v>7.6</v>
          </cell>
          <cell r="AT53" t="str">
            <v>@NA</v>
          </cell>
        </row>
        <row r="54">
          <cell r="X54">
            <v>37239</v>
          </cell>
          <cell r="Y54">
            <v>7.67</v>
          </cell>
          <cell r="Z54" t="str">
            <v>@NA</v>
          </cell>
          <cell r="AA54" t="e">
            <v>#VALUE!</v>
          </cell>
          <cell r="AR54">
            <v>37239</v>
          </cell>
          <cell r="AS54">
            <v>7.67</v>
          </cell>
          <cell r="AT54" t="str">
            <v>@NA</v>
          </cell>
        </row>
        <row r="55">
          <cell r="X55">
            <v>37242</v>
          </cell>
          <cell r="Y55">
            <v>7.9</v>
          </cell>
          <cell r="Z55" t="str">
            <v>@NA</v>
          </cell>
          <cell r="AA55" t="e">
            <v>#VALUE!</v>
          </cell>
          <cell r="AR55">
            <v>37242</v>
          </cell>
          <cell r="AS55">
            <v>7.9</v>
          </cell>
          <cell r="AT55" t="str">
            <v>@NA</v>
          </cell>
        </row>
        <row r="56">
          <cell r="X56">
            <v>37243</v>
          </cell>
          <cell r="Y56">
            <v>7.9</v>
          </cell>
          <cell r="Z56" t="str">
            <v>@NA</v>
          </cell>
          <cell r="AA56" t="e">
            <v>#VALUE!</v>
          </cell>
          <cell r="AR56">
            <v>37243</v>
          </cell>
          <cell r="AS56">
            <v>7.9</v>
          </cell>
          <cell r="AT56" t="str">
            <v>@NA</v>
          </cell>
        </row>
        <row r="57">
          <cell r="X57">
            <v>37244</v>
          </cell>
          <cell r="Y57">
            <v>7.68</v>
          </cell>
          <cell r="Z57" t="str">
            <v>@NA</v>
          </cell>
          <cell r="AA57" t="e">
            <v>#VALUE!</v>
          </cell>
          <cell r="AR57">
            <v>37244</v>
          </cell>
          <cell r="AS57">
            <v>7.68</v>
          </cell>
          <cell r="AT57" t="str">
            <v>@NA</v>
          </cell>
        </row>
        <row r="58">
          <cell r="X58">
            <v>37245</v>
          </cell>
          <cell r="Y58">
            <v>7.74</v>
          </cell>
          <cell r="Z58" t="str">
            <v>@NA</v>
          </cell>
          <cell r="AA58" t="e">
            <v>#VALUE!</v>
          </cell>
          <cell r="AR58">
            <v>37245</v>
          </cell>
          <cell r="AS58">
            <v>7.74</v>
          </cell>
          <cell r="AT58" t="str">
            <v>@NA</v>
          </cell>
        </row>
        <row r="59">
          <cell r="X59">
            <v>37246</v>
          </cell>
          <cell r="Y59">
            <v>7.94</v>
          </cell>
          <cell r="Z59" t="str">
            <v>@NA</v>
          </cell>
          <cell r="AA59" t="e">
            <v>#VALUE!</v>
          </cell>
          <cell r="AR59">
            <v>37246</v>
          </cell>
          <cell r="AS59">
            <v>7.94</v>
          </cell>
          <cell r="AT59" t="str">
            <v>@NA</v>
          </cell>
        </row>
        <row r="60">
          <cell r="X60">
            <v>37249</v>
          </cell>
          <cell r="Y60">
            <v>8.0299999999999994</v>
          </cell>
          <cell r="Z60" t="str">
            <v>@NA</v>
          </cell>
          <cell r="AA60" t="e">
            <v>#VALUE!</v>
          </cell>
          <cell r="AR60">
            <v>37249</v>
          </cell>
          <cell r="AS60">
            <v>8.0299999999999994</v>
          </cell>
          <cell r="AT60" t="str">
            <v>@NA</v>
          </cell>
        </row>
        <row r="61">
          <cell r="X61">
            <v>37250</v>
          </cell>
          <cell r="Y61">
            <v>8.0299999999999994</v>
          </cell>
          <cell r="Z61" t="str">
            <v>@NA</v>
          </cell>
          <cell r="AA61" t="e">
            <v>#VALUE!</v>
          </cell>
          <cell r="AR61">
            <v>37250</v>
          </cell>
          <cell r="AS61">
            <v>8.0299999999999994</v>
          </cell>
          <cell r="AT61" t="str">
            <v>@NA</v>
          </cell>
        </row>
        <row r="62">
          <cell r="X62">
            <v>37251</v>
          </cell>
          <cell r="Y62">
            <v>8.1199999999999992</v>
          </cell>
          <cell r="Z62" t="str">
            <v>@NA</v>
          </cell>
          <cell r="AA62" t="e">
            <v>#VALUE!</v>
          </cell>
          <cell r="AR62">
            <v>37251</v>
          </cell>
          <cell r="AS62">
            <v>8.1199999999999992</v>
          </cell>
          <cell r="AT62" t="str">
            <v>@NA</v>
          </cell>
        </row>
        <row r="63">
          <cell r="X63">
            <v>37252</v>
          </cell>
          <cell r="Y63">
            <v>8.4700000000000006</v>
          </cell>
          <cell r="Z63" t="str">
            <v>@NA</v>
          </cell>
          <cell r="AA63" t="e">
            <v>#VALUE!</v>
          </cell>
          <cell r="AR63">
            <v>37252</v>
          </cell>
          <cell r="AS63">
            <v>8.4700000000000006</v>
          </cell>
          <cell r="AT63" t="str">
            <v>@NA</v>
          </cell>
        </row>
        <row r="64">
          <cell r="X64">
            <v>37253</v>
          </cell>
          <cell r="Y64">
            <v>8.2799999999999994</v>
          </cell>
          <cell r="Z64" t="str">
            <v>@NA</v>
          </cell>
          <cell r="AA64" t="e">
            <v>#VALUE!</v>
          </cell>
          <cell r="AR64">
            <v>37253</v>
          </cell>
          <cell r="AS64">
            <v>8.2799999999999994</v>
          </cell>
          <cell r="AT64" t="str">
            <v>@NA</v>
          </cell>
        </row>
        <row r="65">
          <cell r="X65">
            <v>37256</v>
          </cell>
          <cell r="Y65">
            <v>8.16</v>
          </cell>
          <cell r="Z65" t="str">
            <v>@NA</v>
          </cell>
          <cell r="AA65" t="e">
            <v>#VALUE!</v>
          </cell>
          <cell r="AR65">
            <v>37256</v>
          </cell>
          <cell r="AS65">
            <v>8.16</v>
          </cell>
          <cell r="AT65" t="str">
            <v>@NA</v>
          </cell>
        </row>
        <row r="66">
          <cell r="X66">
            <v>37257</v>
          </cell>
          <cell r="Y66">
            <v>8.16</v>
          </cell>
          <cell r="Z66" t="str">
            <v>@NA</v>
          </cell>
          <cell r="AA66" t="e">
            <v>#VALUE!</v>
          </cell>
          <cell r="AR66">
            <v>37257</v>
          </cell>
          <cell r="AS66">
            <v>8.16</v>
          </cell>
          <cell r="AT66" t="str">
            <v>@NA</v>
          </cell>
        </row>
        <row r="67">
          <cell r="X67">
            <v>37258</v>
          </cell>
          <cell r="Y67">
            <v>8.52</v>
          </cell>
          <cell r="Z67" t="str">
            <v>@NA</v>
          </cell>
          <cell r="AA67" t="e">
            <v>#VALUE!</v>
          </cell>
          <cell r="AR67">
            <v>37258</v>
          </cell>
          <cell r="AS67">
            <v>8.52</v>
          </cell>
          <cell r="AT67" t="str">
            <v>@NA</v>
          </cell>
        </row>
        <row r="68">
          <cell r="X68">
            <v>37259</v>
          </cell>
          <cell r="Y68">
            <v>8.2899999999999991</v>
          </cell>
          <cell r="Z68" t="str">
            <v>@NA</v>
          </cell>
          <cell r="AA68" t="e">
            <v>#VALUE!</v>
          </cell>
          <cell r="AR68">
            <v>37259</v>
          </cell>
          <cell r="AS68">
            <v>8.2899999999999991</v>
          </cell>
          <cell r="AT68" t="str">
            <v>@NA</v>
          </cell>
        </row>
        <row r="69">
          <cell r="X69">
            <v>37260</v>
          </cell>
          <cell r="Y69">
            <v>8.35</v>
          </cell>
          <cell r="Z69" t="str">
            <v>@NA</v>
          </cell>
          <cell r="AA69" t="e">
            <v>#VALUE!</v>
          </cell>
          <cell r="AR69">
            <v>37260</v>
          </cell>
          <cell r="AS69">
            <v>8.35</v>
          </cell>
          <cell r="AT69" t="str">
            <v>@NA</v>
          </cell>
        </row>
        <row r="70">
          <cell r="X70">
            <v>37263</v>
          </cell>
          <cell r="Y70">
            <v>8.26</v>
          </cell>
          <cell r="Z70" t="str">
            <v>@NA</v>
          </cell>
          <cell r="AA70" t="e">
            <v>#VALUE!</v>
          </cell>
          <cell r="AR70">
            <v>37263</v>
          </cell>
          <cell r="AS70">
            <v>8.26</v>
          </cell>
          <cell r="AT70" t="str">
            <v>@NA</v>
          </cell>
        </row>
        <row r="71">
          <cell r="X71">
            <v>37264</v>
          </cell>
          <cell r="Y71">
            <v>7.94</v>
          </cell>
          <cell r="Z71" t="str">
            <v>@NA</v>
          </cell>
          <cell r="AA71" t="e">
            <v>#VALUE!</v>
          </cell>
          <cell r="AR71">
            <v>37264</v>
          </cell>
          <cell r="AS71">
            <v>7.94</v>
          </cell>
          <cell r="AT71" t="str">
            <v>@NA</v>
          </cell>
        </row>
        <row r="72">
          <cell r="X72">
            <v>37265</v>
          </cell>
          <cell r="Y72">
            <v>7.91</v>
          </cell>
          <cell r="Z72" t="str">
            <v>@NA</v>
          </cell>
          <cell r="AA72" t="e">
            <v>#VALUE!</v>
          </cell>
          <cell r="AR72">
            <v>37265</v>
          </cell>
          <cell r="AS72">
            <v>7.91</v>
          </cell>
          <cell r="AT72" t="str">
            <v>@NA</v>
          </cell>
        </row>
        <row r="73">
          <cell r="X73">
            <v>37266</v>
          </cell>
          <cell r="Y73">
            <v>7.21</v>
          </cell>
          <cell r="Z73" t="str">
            <v>@NA</v>
          </cell>
          <cell r="AA73" t="e">
            <v>#VALUE!</v>
          </cell>
          <cell r="AR73">
            <v>37266</v>
          </cell>
          <cell r="AS73">
            <v>7.21</v>
          </cell>
          <cell r="AT73" t="str">
            <v>@NA</v>
          </cell>
        </row>
        <row r="74">
          <cell r="X74">
            <v>37267</v>
          </cell>
          <cell r="Y74">
            <v>7.25</v>
          </cell>
          <cell r="Z74" t="str">
            <v>@NA</v>
          </cell>
          <cell r="AA74" t="e">
            <v>#VALUE!</v>
          </cell>
          <cell r="AR74">
            <v>37267</v>
          </cell>
          <cell r="AS74">
            <v>7.25</v>
          </cell>
          <cell r="AT74" t="str">
            <v>@NA</v>
          </cell>
        </row>
        <row r="75">
          <cell r="X75">
            <v>37270</v>
          </cell>
          <cell r="Y75">
            <v>7.07</v>
          </cell>
          <cell r="Z75" t="str">
            <v>@NA</v>
          </cell>
          <cell r="AA75" t="e">
            <v>#VALUE!</v>
          </cell>
          <cell r="AR75">
            <v>37270</v>
          </cell>
          <cell r="AS75">
            <v>7.07</v>
          </cell>
          <cell r="AT75" t="str">
            <v>@NA</v>
          </cell>
        </row>
        <row r="76">
          <cell r="X76">
            <v>37271</v>
          </cell>
          <cell r="Y76">
            <v>7.24</v>
          </cell>
          <cell r="Z76" t="str">
            <v>@NA</v>
          </cell>
          <cell r="AA76" t="e">
            <v>#VALUE!</v>
          </cell>
          <cell r="AR76">
            <v>37271</v>
          </cell>
          <cell r="AS76">
            <v>7.24</v>
          </cell>
          <cell r="AT76" t="str">
            <v>@NA</v>
          </cell>
        </row>
        <row r="77">
          <cell r="X77">
            <v>37272</v>
          </cell>
          <cell r="Y77">
            <v>7.25</v>
          </cell>
          <cell r="Z77" t="str">
            <v>@NA</v>
          </cell>
          <cell r="AA77" t="e">
            <v>#VALUE!</v>
          </cell>
          <cell r="AR77">
            <v>37272</v>
          </cell>
          <cell r="AS77">
            <v>7.25</v>
          </cell>
          <cell r="AT77" t="str">
            <v>@NA</v>
          </cell>
        </row>
        <row r="78">
          <cell r="X78">
            <v>37273</v>
          </cell>
          <cell r="Y78">
            <v>7.6</v>
          </cell>
          <cell r="Z78" t="str">
            <v>@NA</v>
          </cell>
          <cell r="AA78" t="e">
            <v>#VALUE!</v>
          </cell>
          <cell r="AR78">
            <v>37273</v>
          </cell>
          <cell r="AS78">
            <v>7.6</v>
          </cell>
          <cell r="AT78" t="str">
            <v>@NA</v>
          </cell>
        </row>
        <row r="79">
          <cell r="X79">
            <v>37274</v>
          </cell>
          <cell r="Y79">
            <v>7.58</v>
          </cell>
          <cell r="Z79" t="str">
            <v>@NA</v>
          </cell>
          <cell r="AA79" t="e">
            <v>#VALUE!</v>
          </cell>
          <cell r="AR79">
            <v>37274</v>
          </cell>
          <cell r="AS79">
            <v>7.58</v>
          </cell>
          <cell r="AT79" t="str">
            <v>@NA</v>
          </cell>
        </row>
        <row r="80">
          <cell r="X80">
            <v>37277</v>
          </cell>
          <cell r="Y80">
            <v>7.58</v>
          </cell>
          <cell r="Z80" t="str">
            <v>@NA</v>
          </cell>
          <cell r="AA80" t="e">
            <v>#VALUE!</v>
          </cell>
          <cell r="AR80">
            <v>37277</v>
          </cell>
          <cell r="AS80">
            <v>7.58</v>
          </cell>
          <cell r="AT80" t="str">
            <v>@NA</v>
          </cell>
        </row>
        <row r="81">
          <cell r="X81">
            <v>37278</v>
          </cell>
          <cell r="Y81">
            <v>7.35</v>
          </cell>
          <cell r="Z81" t="str">
            <v>@NA</v>
          </cell>
          <cell r="AA81" t="e">
            <v>#VALUE!</v>
          </cell>
          <cell r="AR81">
            <v>37278</v>
          </cell>
          <cell r="AS81">
            <v>7.35</v>
          </cell>
          <cell r="AT81" t="str">
            <v>@NA</v>
          </cell>
        </row>
        <row r="82">
          <cell r="X82">
            <v>37279</v>
          </cell>
          <cell r="Y82">
            <v>7.5</v>
          </cell>
          <cell r="Z82" t="str">
            <v>@NA</v>
          </cell>
          <cell r="AA82" t="e">
            <v>#VALUE!</v>
          </cell>
          <cell r="AR82">
            <v>37279</v>
          </cell>
          <cell r="AS82">
            <v>7.5</v>
          </cell>
          <cell r="AT82" t="str">
            <v>@NA</v>
          </cell>
        </row>
        <row r="83">
          <cell r="X83">
            <v>37280</v>
          </cell>
          <cell r="Y83">
            <v>7.58</v>
          </cell>
          <cell r="Z83" t="str">
            <v>@NA</v>
          </cell>
          <cell r="AA83" t="e">
            <v>#VALUE!</v>
          </cell>
          <cell r="AR83">
            <v>37280</v>
          </cell>
          <cell r="AS83">
            <v>7.58</v>
          </cell>
          <cell r="AT83" t="str">
            <v>@NA</v>
          </cell>
        </row>
        <row r="84">
          <cell r="X84">
            <v>37281</v>
          </cell>
          <cell r="Y84">
            <v>7.57</v>
          </cell>
          <cell r="Z84" t="str">
            <v>@NA</v>
          </cell>
          <cell r="AA84" t="e">
            <v>#VALUE!</v>
          </cell>
          <cell r="AR84">
            <v>37281</v>
          </cell>
          <cell r="AS84">
            <v>7.57</v>
          </cell>
          <cell r="AT84" t="str">
            <v>@NA</v>
          </cell>
        </row>
        <row r="85">
          <cell r="X85">
            <v>37284</v>
          </cell>
          <cell r="Y85">
            <v>7.49</v>
          </cell>
          <cell r="Z85" t="str">
            <v>@NA</v>
          </cell>
          <cell r="AA85" t="e">
            <v>#VALUE!</v>
          </cell>
          <cell r="AR85">
            <v>37284</v>
          </cell>
          <cell r="AS85">
            <v>7.49</v>
          </cell>
          <cell r="AT85" t="str">
            <v>@NA</v>
          </cell>
        </row>
        <row r="86">
          <cell r="X86">
            <v>37285</v>
          </cell>
          <cell r="Y86">
            <v>7.25</v>
          </cell>
          <cell r="Z86" t="str">
            <v>@NA</v>
          </cell>
          <cell r="AA86" t="e">
            <v>#VALUE!</v>
          </cell>
          <cell r="AR86">
            <v>37285</v>
          </cell>
          <cell r="AS86">
            <v>7.25</v>
          </cell>
          <cell r="AT86" t="str">
            <v>@NA</v>
          </cell>
        </row>
        <row r="87">
          <cell r="X87">
            <v>37286</v>
          </cell>
          <cell r="Y87">
            <v>7.44</v>
          </cell>
          <cell r="Z87" t="str">
            <v>@NA</v>
          </cell>
          <cell r="AA87" t="e">
            <v>#VALUE!</v>
          </cell>
          <cell r="AR87">
            <v>37286</v>
          </cell>
          <cell r="AS87">
            <v>7.44</v>
          </cell>
          <cell r="AT87" t="str">
            <v>@NA</v>
          </cell>
        </row>
        <row r="88">
          <cell r="X88">
            <v>37287</v>
          </cell>
          <cell r="Y88">
            <v>7.43</v>
          </cell>
          <cell r="Z88" t="str">
            <v>@NA</v>
          </cell>
          <cell r="AA88" t="e">
            <v>#VALUE!</v>
          </cell>
          <cell r="AR88">
            <v>37287</v>
          </cell>
          <cell r="AS88">
            <v>7.43</v>
          </cell>
          <cell r="AT88" t="str">
            <v>@NA</v>
          </cell>
        </row>
        <row r="89">
          <cell r="X89">
            <v>37288</v>
          </cell>
          <cell r="Y89">
            <v>7.29</v>
          </cell>
          <cell r="Z89" t="str">
            <v>@NA</v>
          </cell>
          <cell r="AA89" t="e">
            <v>#VALUE!</v>
          </cell>
          <cell r="AR89">
            <v>37288</v>
          </cell>
          <cell r="AS89">
            <v>7.29</v>
          </cell>
          <cell r="AT89" t="str">
            <v>@NA</v>
          </cell>
        </row>
        <row r="90">
          <cell r="X90">
            <v>37291</v>
          </cell>
          <cell r="Y90">
            <v>7.38</v>
          </cell>
          <cell r="Z90" t="str">
            <v>@NA</v>
          </cell>
          <cell r="AA90" t="e">
            <v>#VALUE!</v>
          </cell>
          <cell r="AR90">
            <v>37291</v>
          </cell>
          <cell r="AS90">
            <v>7.38</v>
          </cell>
          <cell r="AT90" t="str">
            <v>@NA</v>
          </cell>
        </row>
        <row r="91">
          <cell r="X91">
            <v>37292</v>
          </cell>
          <cell r="Y91">
            <v>7.38</v>
          </cell>
          <cell r="Z91" t="str">
            <v>@NA</v>
          </cell>
          <cell r="AA91" t="e">
            <v>#VALUE!</v>
          </cell>
          <cell r="AR91">
            <v>37292</v>
          </cell>
          <cell r="AS91">
            <v>7.38</v>
          </cell>
          <cell r="AT91" t="str">
            <v>@NA</v>
          </cell>
        </row>
        <row r="92">
          <cell r="X92">
            <v>37293</v>
          </cell>
          <cell r="Y92">
            <v>7.5</v>
          </cell>
          <cell r="Z92" t="str">
            <v>@NA</v>
          </cell>
          <cell r="AA92" t="e">
            <v>#VALUE!</v>
          </cell>
          <cell r="AR92">
            <v>37293</v>
          </cell>
          <cell r="AS92">
            <v>7.5</v>
          </cell>
          <cell r="AT92" t="str">
            <v>@NA</v>
          </cell>
        </row>
        <row r="93">
          <cell r="X93">
            <v>37294</v>
          </cell>
          <cell r="Y93">
            <v>7.43</v>
          </cell>
          <cell r="Z93" t="str">
            <v>@NA</v>
          </cell>
          <cell r="AA93" t="e">
            <v>#VALUE!</v>
          </cell>
          <cell r="AR93">
            <v>37294</v>
          </cell>
          <cell r="AS93">
            <v>7.43</v>
          </cell>
          <cell r="AT93" t="str">
            <v>@NA</v>
          </cell>
        </row>
        <row r="94">
          <cell r="X94">
            <v>37295</v>
          </cell>
          <cell r="Y94">
            <v>7.58</v>
          </cell>
          <cell r="Z94" t="str">
            <v>@NA</v>
          </cell>
          <cell r="AA94" t="e">
            <v>#VALUE!</v>
          </cell>
          <cell r="AR94">
            <v>37295</v>
          </cell>
          <cell r="AS94">
            <v>7.58</v>
          </cell>
          <cell r="AT94" t="str">
            <v>@NA</v>
          </cell>
        </row>
        <row r="95">
          <cell r="X95">
            <v>37298</v>
          </cell>
          <cell r="Y95">
            <v>7.45</v>
          </cell>
          <cell r="Z95" t="str">
            <v>@NA</v>
          </cell>
          <cell r="AA95" t="e">
            <v>#VALUE!</v>
          </cell>
          <cell r="AR95">
            <v>37298</v>
          </cell>
          <cell r="AS95">
            <v>7.45</v>
          </cell>
          <cell r="AT95" t="str">
            <v>@NA</v>
          </cell>
        </row>
        <row r="96">
          <cell r="X96">
            <v>37299</v>
          </cell>
          <cell r="Y96">
            <v>7.3</v>
          </cell>
          <cell r="Z96" t="str">
            <v>@NA</v>
          </cell>
          <cell r="AA96" t="e">
            <v>#VALUE!</v>
          </cell>
          <cell r="AR96">
            <v>37299</v>
          </cell>
          <cell r="AS96">
            <v>7.3</v>
          </cell>
          <cell r="AT96" t="str">
            <v>@NA</v>
          </cell>
        </row>
        <row r="97">
          <cell r="X97">
            <v>37300</v>
          </cell>
          <cell r="Y97">
            <v>7.51</v>
          </cell>
          <cell r="Z97" t="str">
            <v>@NA</v>
          </cell>
          <cell r="AA97" t="e">
            <v>#VALUE!</v>
          </cell>
          <cell r="AR97">
            <v>37300</v>
          </cell>
          <cell r="AS97">
            <v>7.51</v>
          </cell>
          <cell r="AT97" t="str">
            <v>@NA</v>
          </cell>
        </row>
        <row r="98">
          <cell r="X98">
            <v>37301</v>
          </cell>
          <cell r="Y98">
            <v>7.41</v>
          </cell>
          <cell r="Z98" t="str">
            <v>@NA</v>
          </cell>
          <cell r="AA98" t="e">
            <v>#VALUE!</v>
          </cell>
          <cell r="AR98">
            <v>37301</v>
          </cell>
          <cell r="AS98">
            <v>7.41</v>
          </cell>
          <cell r="AT98" t="str">
            <v>@NA</v>
          </cell>
        </row>
        <row r="99">
          <cell r="X99">
            <v>37302</v>
          </cell>
          <cell r="Y99">
            <v>7.39</v>
          </cell>
          <cell r="Z99" t="str">
            <v>@NA</v>
          </cell>
          <cell r="AA99" t="e">
            <v>#VALUE!</v>
          </cell>
          <cell r="AR99">
            <v>37302</v>
          </cell>
          <cell r="AS99">
            <v>7.39</v>
          </cell>
          <cell r="AT99" t="str">
            <v>@NA</v>
          </cell>
        </row>
        <row r="100">
          <cell r="X100">
            <v>37305</v>
          </cell>
          <cell r="Y100">
            <v>7.39</v>
          </cell>
          <cell r="Z100" t="str">
            <v>@NA</v>
          </cell>
          <cell r="AA100" t="e">
            <v>#VALUE!</v>
          </cell>
          <cell r="AR100">
            <v>37305</v>
          </cell>
          <cell r="AS100">
            <v>7.39</v>
          </cell>
          <cell r="AT100" t="str">
            <v>@NA</v>
          </cell>
        </row>
        <row r="101">
          <cell r="X101">
            <v>37306</v>
          </cell>
          <cell r="Y101">
            <v>6.76</v>
          </cell>
          <cell r="Z101" t="str">
            <v>@NA</v>
          </cell>
          <cell r="AA101" t="e">
            <v>#VALUE!</v>
          </cell>
          <cell r="AR101">
            <v>37306</v>
          </cell>
          <cell r="AS101">
            <v>6.76</v>
          </cell>
          <cell r="AT101" t="str">
            <v>@NA</v>
          </cell>
        </row>
        <row r="102">
          <cell r="X102">
            <v>37307</v>
          </cell>
          <cell r="Y102">
            <v>7.12</v>
          </cell>
          <cell r="Z102" t="str">
            <v>@NA</v>
          </cell>
          <cell r="AA102" t="e">
            <v>#VALUE!</v>
          </cell>
          <cell r="AR102">
            <v>37307</v>
          </cell>
          <cell r="AS102">
            <v>7.12</v>
          </cell>
          <cell r="AT102" t="str">
            <v>@NA</v>
          </cell>
        </row>
        <row r="103">
          <cell r="X103">
            <v>37308</v>
          </cell>
          <cell r="Y103">
            <v>6.88</v>
          </cell>
          <cell r="Z103" t="str">
            <v>@NA</v>
          </cell>
          <cell r="AA103" t="e">
            <v>#VALUE!</v>
          </cell>
          <cell r="AR103">
            <v>37308</v>
          </cell>
          <cell r="AS103">
            <v>6.88</v>
          </cell>
          <cell r="AT103" t="str">
            <v>@NA</v>
          </cell>
        </row>
        <row r="104">
          <cell r="X104">
            <v>37309</v>
          </cell>
          <cell r="Y104">
            <v>6.96</v>
          </cell>
          <cell r="Z104" t="str">
            <v>@NA</v>
          </cell>
          <cell r="AA104" t="e">
            <v>#VALUE!</v>
          </cell>
          <cell r="AR104">
            <v>37309</v>
          </cell>
          <cell r="AS104">
            <v>6.96</v>
          </cell>
          <cell r="AT104" t="str">
            <v>@NA</v>
          </cell>
        </row>
        <row r="105">
          <cell r="X105">
            <v>37312</v>
          </cell>
          <cell r="Y105">
            <v>6.85</v>
          </cell>
          <cell r="Z105" t="str">
            <v>@NA</v>
          </cell>
          <cell r="AA105" t="e">
            <v>#VALUE!</v>
          </cell>
          <cell r="AR105">
            <v>37312</v>
          </cell>
          <cell r="AS105">
            <v>6.85</v>
          </cell>
          <cell r="AT105" t="str">
            <v>@NA</v>
          </cell>
        </row>
        <row r="106">
          <cell r="X106">
            <v>37313</v>
          </cell>
          <cell r="Y106">
            <v>6.96</v>
          </cell>
          <cell r="Z106" t="str">
            <v>@NA</v>
          </cell>
          <cell r="AA106" t="e">
            <v>#VALUE!</v>
          </cell>
          <cell r="AR106">
            <v>37313</v>
          </cell>
          <cell r="AS106">
            <v>6.96</v>
          </cell>
          <cell r="AT106" t="str">
            <v>@NA</v>
          </cell>
        </row>
        <row r="107">
          <cell r="X107">
            <v>37314</v>
          </cell>
          <cell r="Y107">
            <v>6.87</v>
          </cell>
          <cell r="Z107" t="str">
            <v>@NA</v>
          </cell>
          <cell r="AA107" t="e">
            <v>#VALUE!</v>
          </cell>
          <cell r="AR107">
            <v>37314</v>
          </cell>
          <cell r="AS107">
            <v>6.87</v>
          </cell>
          <cell r="AT107" t="str">
            <v>@NA</v>
          </cell>
        </row>
        <row r="108">
          <cell r="X108">
            <v>37315</v>
          </cell>
          <cell r="Y108">
            <v>7.01</v>
          </cell>
          <cell r="Z108" t="str">
            <v>@NA</v>
          </cell>
          <cell r="AA108" t="e">
            <v>#VALUE!</v>
          </cell>
          <cell r="AR108">
            <v>37315</v>
          </cell>
          <cell r="AS108">
            <v>7.01</v>
          </cell>
          <cell r="AT108" t="str">
            <v>@NA</v>
          </cell>
        </row>
        <row r="109">
          <cell r="X109">
            <v>37316</v>
          </cell>
          <cell r="Y109">
            <v>6.97</v>
          </cell>
          <cell r="Z109" t="str">
            <v>@NA</v>
          </cell>
          <cell r="AA109" t="e">
            <v>#VALUE!</v>
          </cell>
          <cell r="AR109">
            <v>37316</v>
          </cell>
          <cell r="AS109">
            <v>6.97</v>
          </cell>
          <cell r="AT109" t="str">
            <v>@NA</v>
          </cell>
        </row>
        <row r="110">
          <cell r="X110">
            <v>37319</v>
          </cell>
          <cell r="Y110">
            <v>7.03</v>
          </cell>
          <cell r="Z110" t="str">
            <v>@NA</v>
          </cell>
          <cell r="AA110" t="e">
            <v>#VALUE!</v>
          </cell>
          <cell r="AR110">
            <v>37319</v>
          </cell>
          <cell r="AS110">
            <v>7.03</v>
          </cell>
          <cell r="AT110" t="str">
            <v>@NA</v>
          </cell>
        </row>
        <row r="111">
          <cell r="X111">
            <v>37320</v>
          </cell>
          <cell r="Y111">
            <v>6.9</v>
          </cell>
          <cell r="Z111" t="str">
            <v>@NA</v>
          </cell>
          <cell r="AA111" t="e">
            <v>#VALUE!</v>
          </cell>
          <cell r="AR111">
            <v>37320</v>
          </cell>
          <cell r="AS111">
            <v>6.9</v>
          </cell>
          <cell r="AT111" t="str">
            <v>@NA</v>
          </cell>
        </row>
        <row r="112">
          <cell r="X112">
            <v>37321</v>
          </cell>
          <cell r="Y112">
            <v>6.94</v>
          </cell>
          <cell r="Z112" t="str">
            <v>@NA</v>
          </cell>
          <cell r="AA112" t="e">
            <v>#VALUE!</v>
          </cell>
          <cell r="AR112">
            <v>37321</v>
          </cell>
          <cell r="AS112">
            <v>6.94</v>
          </cell>
          <cell r="AT112" t="str">
            <v>@NA</v>
          </cell>
        </row>
        <row r="113">
          <cell r="X113">
            <v>37322</v>
          </cell>
          <cell r="Y113">
            <v>7.06</v>
          </cell>
          <cell r="Z113" t="str">
            <v>@NA</v>
          </cell>
          <cell r="AA113" t="e">
            <v>#VALUE!</v>
          </cell>
          <cell r="AR113">
            <v>37322</v>
          </cell>
          <cell r="AS113">
            <v>7.06</v>
          </cell>
          <cell r="AT113" t="str">
            <v>@NA</v>
          </cell>
        </row>
        <row r="114">
          <cell r="X114">
            <v>37323</v>
          </cell>
          <cell r="Y114">
            <v>7.28</v>
          </cell>
          <cell r="Z114" t="str">
            <v>@NA</v>
          </cell>
          <cell r="AA114" t="e">
            <v>#VALUE!</v>
          </cell>
          <cell r="AR114">
            <v>37323</v>
          </cell>
          <cell r="AS114">
            <v>7.28</v>
          </cell>
          <cell r="AT114" t="str">
            <v>@NA</v>
          </cell>
        </row>
        <row r="115">
          <cell r="X115">
            <v>37326</v>
          </cell>
          <cell r="Y115">
            <v>7.05</v>
          </cell>
          <cell r="Z115" t="str">
            <v>@NA</v>
          </cell>
          <cell r="AA115" t="e">
            <v>#VALUE!</v>
          </cell>
          <cell r="AR115">
            <v>37326</v>
          </cell>
          <cell r="AS115">
            <v>7.05</v>
          </cell>
          <cell r="AT115" t="str">
            <v>@NA</v>
          </cell>
        </row>
        <row r="116">
          <cell r="X116">
            <v>37327</v>
          </cell>
          <cell r="Y116">
            <v>6.88</v>
          </cell>
          <cell r="Z116" t="str">
            <v>@NA</v>
          </cell>
          <cell r="AA116" t="e">
            <v>#VALUE!</v>
          </cell>
          <cell r="AR116">
            <v>37327</v>
          </cell>
          <cell r="AS116">
            <v>6.88</v>
          </cell>
          <cell r="AT116" t="str">
            <v>@NA</v>
          </cell>
        </row>
        <row r="117">
          <cell r="X117">
            <v>37328</v>
          </cell>
          <cell r="Y117">
            <v>6.66</v>
          </cell>
          <cell r="Z117" t="str">
            <v>@NA</v>
          </cell>
          <cell r="AA117" t="e">
            <v>#VALUE!</v>
          </cell>
          <cell r="AR117">
            <v>37328</v>
          </cell>
          <cell r="AS117">
            <v>6.66</v>
          </cell>
          <cell r="AT117" t="str">
            <v>@NA</v>
          </cell>
        </row>
        <row r="118">
          <cell r="X118">
            <v>37329</v>
          </cell>
          <cell r="Y118">
            <v>6.72</v>
          </cell>
          <cell r="Z118" t="str">
            <v>@NA</v>
          </cell>
          <cell r="AA118" t="e">
            <v>#VALUE!</v>
          </cell>
          <cell r="AR118">
            <v>37329</v>
          </cell>
          <cell r="AS118">
            <v>6.72</v>
          </cell>
          <cell r="AT118" t="str">
            <v>@NA</v>
          </cell>
        </row>
        <row r="119">
          <cell r="X119">
            <v>37330</v>
          </cell>
          <cell r="Y119">
            <v>6.74</v>
          </cell>
          <cell r="Z119" t="str">
            <v>@NA</v>
          </cell>
          <cell r="AA119" t="e">
            <v>#VALUE!</v>
          </cell>
          <cell r="AR119">
            <v>37330</v>
          </cell>
          <cell r="AS119">
            <v>6.74</v>
          </cell>
          <cell r="AT119" t="str">
            <v>@NA</v>
          </cell>
        </row>
        <row r="120">
          <cell r="X120">
            <v>37333</v>
          </cell>
          <cell r="Y120">
            <v>6.92</v>
          </cell>
          <cell r="Z120" t="str">
            <v>@NA</v>
          </cell>
          <cell r="AA120" t="e">
            <v>#VALUE!</v>
          </cell>
          <cell r="AR120">
            <v>37333</v>
          </cell>
          <cell r="AS120">
            <v>6.92</v>
          </cell>
          <cell r="AT120" t="str">
            <v>@NA</v>
          </cell>
        </row>
        <row r="121">
          <cell r="X121">
            <v>37334</v>
          </cell>
          <cell r="Y121">
            <v>6.91</v>
          </cell>
          <cell r="Z121" t="str">
            <v>@NA</v>
          </cell>
          <cell r="AA121" t="e">
            <v>#VALUE!</v>
          </cell>
          <cell r="AR121">
            <v>37334</v>
          </cell>
          <cell r="AS121">
            <v>6.91</v>
          </cell>
          <cell r="AT121" t="str">
            <v>@NA</v>
          </cell>
        </row>
        <row r="122">
          <cell r="X122">
            <v>37335</v>
          </cell>
          <cell r="Y122">
            <v>6.9</v>
          </cell>
          <cell r="Z122" t="str">
            <v>@NA</v>
          </cell>
          <cell r="AA122" t="e">
            <v>#VALUE!</v>
          </cell>
          <cell r="AR122">
            <v>37335</v>
          </cell>
          <cell r="AS122">
            <v>6.9</v>
          </cell>
          <cell r="AT122" t="str">
            <v>@NA</v>
          </cell>
        </row>
        <row r="123">
          <cell r="X123">
            <v>37336</v>
          </cell>
          <cell r="Y123">
            <v>6.9</v>
          </cell>
          <cell r="Z123" t="str">
            <v>@NA</v>
          </cell>
          <cell r="AA123" t="e">
            <v>#VALUE!</v>
          </cell>
          <cell r="AR123">
            <v>37336</v>
          </cell>
          <cell r="AS123">
            <v>6.9</v>
          </cell>
          <cell r="AT123" t="str">
            <v>@NA</v>
          </cell>
        </row>
        <row r="124">
          <cell r="X124">
            <v>37337</v>
          </cell>
          <cell r="Y124">
            <v>6.94</v>
          </cell>
          <cell r="Z124" t="str">
            <v>@NA</v>
          </cell>
          <cell r="AA124" t="e">
            <v>#VALUE!</v>
          </cell>
          <cell r="AR124">
            <v>37337</v>
          </cell>
          <cell r="AS124">
            <v>6.94</v>
          </cell>
          <cell r="AT124" t="str">
            <v>@NA</v>
          </cell>
        </row>
        <row r="125">
          <cell r="X125">
            <v>37340</v>
          </cell>
          <cell r="Y125">
            <v>6.99</v>
          </cell>
          <cell r="Z125" t="str">
            <v>@NA</v>
          </cell>
          <cell r="AA125" t="e">
            <v>#VALUE!</v>
          </cell>
          <cell r="AR125">
            <v>37340</v>
          </cell>
          <cell r="AS125">
            <v>6.99</v>
          </cell>
          <cell r="AT125" t="str">
            <v>@NA</v>
          </cell>
        </row>
        <row r="126">
          <cell r="X126">
            <v>37341</v>
          </cell>
          <cell r="Y126">
            <v>6.87</v>
          </cell>
          <cell r="Z126" t="str">
            <v>@NA</v>
          </cell>
          <cell r="AA126" t="e">
            <v>#VALUE!</v>
          </cell>
          <cell r="AR126">
            <v>37341</v>
          </cell>
          <cell r="AS126">
            <v>6.87</v>
          </cell>
          <cell r="AT126" t="str">
            <v>@NA</v>
          </cell>
        </row>
        <row r="127">
          <cell r="X127">
            <v>37342</v>
          </cell>
          <cell r="Y127">
            <v>6.78</v>
          </cell>
          <cell r="Z127" t="str">
            <v>@NA</v>
          </cell>
          <cell r="AA127" t="e">
            <v>#VALUE!</v>
          </cell>
          <cell r="AR127">
            <v>37342</v>
          </cell>
          <cell r="AS127">
            <v>6.78</v>
          </cell>
          <cell r="AT127" t="str">
            <v>@NA</v>
          </cell>
        </row>
        <row r="128">
          <cell r="X128">
            <v>37343</v>
          </cell>
          <cell r="Y128">
            <v>6.77</v>
          </cell>
          <cell r="Z128" t="str">
            <v>@NA</v>
          </cell>
          <cell r="AA128" t="e">
            <v>#VALUE!</v>
          </cell>
          <cell r="AR128">
            <v>37343</v>
          </cell>
          <cell r="AS128">
            <v>6.77</v>
          </cell>
          <cell r="AT128" t="str">
            <v>@NA</v>
          </cell>
        </row>
        <row r="129">
          <cell r="X129">
            <v>37344</v>
          </cell>
          <cell r="Y129">
            <v>6.77</v>
          </cell>
          <cell r="Z129" t="str">
            <v>@NA</v>
          </cell>
          <cell r="AA129" t="e">
            <v>#VALUE!</v>
          </cell>
          <cell r="AR129">
            <v>37344</v>
          </cell>
          <cell r="AS129">
            <v>6.77</v>
          </cell>
          <cell r="AT129" t="str">
            <v>@NA</v>
          </cell>
        </row>
        <row r="130">
          <cell r="X130">
            <v>37347</v>
          </cell>
          <cell r="Y130">
            <v>6.48</v>
          </cell>
          <cell r="Z130" t="str">
            <v>@NA</v>
          </cell>
          <cell r="AA130" t="e">
            <v>#VALUE!</v>
          </cell>
          <cell r="AR130">
            <v>37347</v>
          </cell>
          <cell r="AS130">
            <v>6.48</v>
          </cell>
          <cell r="AT130" t="str">
            <v>@NA</v>
          </cell>
        </row>
        <row r="131">
          <cell r="X131">
            <v>37348</v>
          </cell>
          <cell r="Y131">
            <v>6.49</v>
          </cell>
          <cell r="Z131" t="str">
            <v>@NA</v>
          </cell>
          <cell r="AA131" t="e">
            <v>#VALUE!</v>
          </cell>
          <cell r="AR131">
            <v>37348</v>
          </cell>
          <cell r="AS131">
            <v>6.49</v>
          </cell>
          <cell r="AT131" t="str">
            <v>@NA</v>
          </cell>
        </row>
        <row r="132">
          <cell r="X132">
            <v>37349</v>
          </cell>
          <cell r="Y132">
            <v>6.37</v>
          </cell>
          <cell r="Z132" t="str">
            <v>@NA</v>
          </cell>
          <cell r="AA132" t="e">
            <v>#VALUE!</v>
          </cell>
          <cell r="AR132">
            <v>37349</v>
          </cell>
          <cell r="AS132">
            <v>6.37</v>
          </cell>
          <cell r="AT132" t="str">
            <v>@NA</v>
          </cell>
        </row>
        <row r="133">
          <cell r="X133">
            <v>37350</v>
          </cell>
          <cell r="Y133">
            <v>6.45</v>
          </cell>
          <cell r="Z133" t="str">
            <v>@NA</v>
          </cell>
          <cell r="AA133" t="e">
            <v>#VALUE!</v>
          </cell>
          <cell r="AR133">
            <v>37350</v>
          </cell>
          <cell r="AS133">
            <v>6.45</v>
          </cell>
          <cell r="AT133" t="str">
            <v>@NA</v>
          </cell>
        </row>
        <row r="134">
          <cell r="X134">
            <v>37351</v>
          </cell>
          <cell r="Y134">
            <v>6.55</v>
          </cell>
          <cell r="Z134" t="str">
            <v>@NA</v>
          </cell>
          <cell r="AA134" t="e">
            <v>#VALUE!</v>
          </cell>
          <cell r="AR134">
            <v>37351</v>
          </cell>
          <cell r="AS134">
            <v>6.55</v>
          </cell>
          <cell r="AT134" t="str">
            <v>@NA</v>
          </cell>
        </row>
        <row r="135">
          <cell r="X135">
            <v>37354</v>
          </cell>
          <cell r="Y135">
            <v>6.3</v>
          </cell>
          <cell r="Z135" t="str">
            <v>@NA</v>
          </cell>
          <cell r="AA135" t="e">
            <v>#VALUE!</v>
          </cell>
          <cell r="AR135">
            <v>37354</v>
          </cell>
          <cell r="AS135">
            <v>6.3</v>
          </cell>
          <cell r="AT135" t="str">
            <v>@NA</v>
          </cell>
        </row>
        <row r="136">
          <cell r="X136">
            <v>37355</v>
          </cell>
          <cell r="Y136">
            <v>6.15</v>
          </cell>
          <cell r="Z136" t="str">
            <v>@NA</v>
          </cell>
          <cell r="AA136" t="e">
            <v>#VALUE!</v>
          </cell>
          <cell r="AR136">
            <v>37355</v>
          </cell>
          <cell r="AS136">
            <v>6.15</v>
          </cell>
          <cell r="AT136" t="str">
            <v>@NA</v>
          </cell>
        </row>
        <row r="137">
          <cell r="X137">
            <v>37356</v>
          </cell>
          <cell r="Y137">
            <v>6.23</v>
          </cell>
          <cell r="Z137" t="str">
            <v>@NA</v>
          </cell>
          <cell r="AA137" t="e">
            <v>#VALUE!</v>
          </cell>
          <cell r="AR137">
            <v>37356</v>
          </cell>
          <cell r="AS137">
            <v>6.23</v>
          </cell>
          <cell r="AT137" t="str">
            <v>@NA</v>
          </cell>
        </row>
        <row r="138">
          <cell r="X138">
            <v>37357</v>
          </cell>
          <cell r="Y138">
            <v>6.28</v>
          </cell>
          <cell r="Z138" t="str">
            <v>@NA</v>
          </cell>
          <cell r="AA138" t="e">
            <v>#VALUE!</v>
          </cell>
          <cell r="AR138">
            <v>37357</v>
          </cell>
          <cell r="AS138">
            <v>6.28</v>
          </cell>
          <cell r="AT138" t="str">
            <v>@NA</v>
          </cell>
        </row>
        <row r="139">
          <cell r="X139">
            <v>37358</v>
          </cell>
          <cell r="Y139">
            <v>6.28</v>
          </cell>
          <cell r="Z139" t="str">
            <v>@NA</v>
          </cell>
          <cell r="AA139" t="e">
            <v>#VALUE!</v>
          </cell>
          <cell r="AR139">
            <v>37358</v>
          </cell>
          <cell r="AS139">
            <v>6.28</v>
          </cell>
          <cell r="AT139" t="str">
            <v>@NA</v>
          </cell>
        </row>
        <row r="140">
          <cell r="X140">
            <v>37361</v>
          </cell>
          <cell r="Y140">
            <v>6.4</v>
          </cell>
          <cell r="Z140" t="str">
            <v>@NA</v>
          </cell>
          <cell r="AA140" t="e">
            <v>#VALUE!</v>
          </cell>
          <cell r="AR140">
            <v>37361</v>
          </cell>
          <cell r="AS140">
            <v>6.4</v>
          </cell>
          <cell r="AT140" t="str">
            <v>@NA</v>
          </cell>
        </row>
        <row r="141">
          <cell r="X141">
            <v>37362</v>
          </cell>
          <cell r="Y141">
            <v>6.45</v>
          </cell>
          <cell r="Z141" t="str">
            <v>@NA</v>
          </cell>
          <cell r="AA141" t="e">
            <v>#VALUE!</v>
          </cell>
          <cell r="AR141">
            <v>37362</v>
          </cell>
          <cell r="AS141">
            <v>6.45</v>
          </cell>
          <cell r="AT141" t="str">
            <v>@NA</v>
          </cell>
        </row>
        <row r="142">
          <cell r="X142">
            <v>37363</v>
          </cell>
          <cell r="Y142">
            <v>6.37</v>
          </cell>
          <cell r="Z142" t="str">
            <v>@NA</v>
          </cell>
          <cell r="AA142" t="e">
            <v>#VALUE!</v>
          </cell>
          <cell r="AR142">
            <v>37363</v>
          </cell>
          <cell r="AS142">
            <v>6.37</v>
          </cell>
          <cell r="AT142" t="str">
            <v>@NA</v>
          </cell>
        </row>
        <row r="143">
          <cell r="X143">
            <v>37364</v>
          </cell>
          <cell r="Y143">
            <v>6.52</v>
          </cell>
          <cell r="Z143" t="str">
            <v>@NA</v>
          </cell>
          <cell r="AA143" t="e">
            <v>#VALUE!</v>
          </cell>
          <cell r="AR143">
            <v>37364</v>
          </cell>
          <cell r="AS143">
            <v>6.52</v>
          </cell>
          <cell r="AT143" t="str">
            <v>@NA</v>
          </cell>
        </row>
        <row r="144">
          <cell r="X144">
            <v>37365</v>
          </cell>
          <cell r="Y144">
            <v>6.46</v>
          </cell>
          <cell r="Z144" t="str">
            <v>@NA</v>
          </cell>
          <cell r="AA144" t="e">
            <v>#VALUE!</v>
          </cell>
          <cell r="AR144">
            <v>37365</v>
          </cell>
          <cell r="AS144">
            <v>6.46</v>
          </cell>
          <cell r="AT144" t="str">
            <v>@NA</v>
          </cell>
        </row>
        <row r="145">
          <cell r="X145">
            <v>37368</v>
          </cell>
          <cell r="Y145">
            <v>6.35</v>
          </cell>
          <cell r="Z145" t="str">
            <v>@NA</v>
          </cell>
          <cell r="AA145" t="e">
            <v>#VALUE!</v>
          </cell>
          <cell r="AR145">
            <v>37368</v>
          </cell>
          <cell r="AS145">
            <v>6.35</v>
          </cell>
          <cell r="AT145" t="str">
            <v>@NA</v>
          </cell>
        </row>
        <row r="146">
          <cell r="X146">
            <v>37369</v>
          </cell>
          <cell r="Y146">
            <v>6.18</v>
          </cell>
          <cell r="Z146" t="str">
            <v>@NA</v>
          </cell>
          <cell r="AA146" t="e">
            <v>#VALUE!</v>
          </cell>
          <cell r="AR146">
            <v>37369</v>
          </cell>
          <cell r="AS146">
            <v>6.18</v>
          </cell>
          <cell r="AT146" t="str">
            <v>@NA</v>
          </cell>
        </row>
        <row r="147">
          <cell r="X147">
            <v>37370</v>
          </cell>
          <cell r="Y147">
            <v>6.23</v>
          </cell>
          <cell r="Z147" t="str">
            <v>@NA</v>
          </cell>
          <cell r="AA147" t="e">
            <v>#VALUE!</v>
          </cell>
          <cell r="AR147">
            <v>37370</v>
          </cell>
          <cell r="AS147">
            <v>6.23</v>
          </cell>
          <cell r="AT147" t="str">
            <v>@NA</v>
          </cell>
        </row>
        <row r="148">
          <cell r="X148">
            <v>37371</v>
          </cell>
          <cell r="Y148">
            <v>6.02</v>
          </cell>
          <cell r="Z148" t="str">
            <v>@NA</v>
          </cell>
          <cell r="AA148" t="e">
            <v>#VALUE!</v>
          </cell>
          <cell r="AR148">
            <v>37371</v>
          </cell>
          <cell r="AS148">
            <v>6.02</v>
          </cell>
          <cell r="AT148" t="str">
            <v>@NA</v>
          </cell>
        </row>
        <row r="149">
          <cell r="X149">
            <v>37372</v>
          </cell>
          <cell r="Y149">
            <v>6.06</v>
          </cell>
          <cell r="Z149" t="str">
            <v>@NA</v>
          </cell>
          <cell r="AA149" t="e">
            <v>#VALUE!</v>
          </cell>
          <cell r="AR149">
            <v>37372</v>
          </cell>
          <cell r="AS149">
            <v>6.06</v>
          </cell>
          <cell r="AT149" t="str">
            <v>@NA</v>
          </cell>
        </row>
        <row r="150">
          <cell r="X150">
            <v>37375</v>
          </cell>
          <cell r="Y150">
            <v>6.25</v>
          </cell>
          <cell r="Z150" t="str">
            <v>@NA</v>
          </cell>
          <cell r="AA150" t="e">
            <v>#VALUE!</v>
          </cell>
          <cell r="AR150">
            <v>37375</v>
          </cell>
          <cell r="AS150">
            <v>6.25</v>
          </cell>
          <cell r="AT150" t="str">
            <v>@NA</v>
          </cell>
        </row>
        <row r="151">
          <cell r="X151">
            <v>37376</v>
          </cell>
          <cell r="Y151">
            <v>6.27</v>
          </cell>
          <cell r="Z151" t="str">
            <v>@NA</v>
          </cell>
          <cell r="AA151" t="e">
            <v>#VALUE!</v>
          </cell>
          <cell r="AR151">
            <v>37376</v>
          </cell>
          <cell r="AS151">
            <v>6.27</v>
          </cell>
          <cell r="AT151" t="str">
            <v>@NA</v>
          </cell>
        </row>
        <row r="152">
          <cell r="X152">
            <v>37377</v>
          </cell>
          <cell r="Y152">
            <v>6.36</v>
          </cell>
          <cell r="Z152" t="str">
            <v>@NA</v>
          </cell>
          <cell r="AA152" t="e">
            <v>#VALUE!</v>
          </cell>
          <cell r="AR152">
            <v>37377</v>
          </cell>
          <cell r="AS152">
            <v>6.36</v>
          </cell>
          <cell r="AT152" t="str">
            <v>@NA</v>
          </cell>
        </row>
        <row r="153">
          <cell r="X153">
            <v>37378</v>
          </cell>
          <cell r="Y153">
            <v>6.7</v>
          </cell>
          <cell r="Z153" t="str">
            <v>@NA</v>
          </cell>
          <cell r="AA153" t="e">
            <v>#VALUE!</v>
          </cell>
          <cell r="AR153">
            <v>37378</v>
          </cell>
          <cell r="AS153">
            <v>6.7</v>
          </cell>
          <cell r="AT153" t="str">
            <v>@NA</v>
          </cell>
        </row>
        <row r="154">
          <cell r="X154">
            <v>37379</v>
          </cell>
          <cell r="Y154">
            <v>6.69</v>
          </cell>
          <cell r="Z154" t="str">
            <v>@NA</v>
          </cell>
          <cell r="AA154" t="e">
            <v>#VALUE!</v>
          </cell>
          <cell r="AR154">
            <v>37379</v>
          </cell>
          <cell r="AS154">
            <v>6.69</v>
          </cell>
          <cell r="AT154" t="str">
            <v>@NA</v>
          </cell>
        </row>
        <row r="155">
          <cell r="X155">
            <v>37382</v>
          </cell>
          <cell r="Y155">
            <v>6.73</v>
          </cell>
          <cell r="Z155" t="str">
            <v>@NA</v>
          </cell>
          <cell r="AA155" t="e">
            <v>#VALUE!</v>
          </cell>
          <cell r="AR155">
            <v>37382</v>
          </cell>
          <cell r="AS155">
            <v>6.73</v>
          </cell>
          <cell r="AT155" t="str">
            <v>@NA</v>
          </cell>
        </row>
        <row r="156">
          <cell r="X156">
            <v>37383</v>
          </cell>
          <cell r="Y156">
            <v>6.89</v>
          </cell>
          <cell r="Z156" t="str">
            <v>@NA</v>
          </cell>
          <cell r="AA156" t="e">
            <v>#VALUE!</v>
          </cell>
          <cell r="AR156">
            <v>37383</v>
          </cell>
          <cell r="AS156">
            <v>6.89</v>
          </cell>
          <cell r="AT156" t="str">
            <v>@NA</v>
          </cell>
        </row>
        <row r="157">
          <cell r="X157">
            <v>37384</v>
          </cell>
          <cell r="Y157">
            <v>6.65</v>
          </cell>
          <cell r="Z157" t="str">
            <v>@NA</v>
          </cell>
          <cell r="AA157" t="e">
            <v>#VALUE!</v>
          </cell>
          <cell r="AR157">
            <v>37384</v>
          </cell>
          <cell r="AS157">
            <v>6.65</v>
          </cell>
          <cell r="AT157" t="str">
            <v>@NA</v>
          </cell>
        </row>
        <row r="158">
          <cell r="X158">
            <v>37385</v>
          </cell>
          <cell r="Y158">
            <v>6.67</v>
          </cell>
          <cell r="Z158" t="str">
            <v>@NA</v>
          </cell>
          <cell r="AA158" t="e">
            <v>#VALUE!</v>
          </cell>
          <cell r="AR158">
            <v>37385</v>
          </cell>
          <cell r="AS158">
            <v>6.67</v>
          </cell>
          <cell r="AT158" t="str">
            <v>@NA</v>
          </cell>
        </row>
        <row r="159">
          <cell r="X159">
            <v>37386</v>
          </cell>
          <cell r="Y159">
            <v>6.63</v>
          </cell>
          <cell r="Z159" t="str">
            <v>@NA</v>
          </cell>
          <cell r="AA159" t="e">
            <v>#VALUE!</v>
          </cell>
          <cell r="AR159">
            <v>37386</v>
          </cell>
          <cell r="AS159">
            <v>6.63</v>
          </cell>
          <cell r="AT159" t="str">
            <v>@NA</v>
          </cell>
        </row>
        <row r="160">
          <cell r="X160">
            <v>37389</v>
          </cell>
          <cell r="Y160">
            <v>6.89</v>
          </cell>
          <cell r="Z160" t="str">
            <v>@NA</v>
          </cell>
          <cell r="AA160" t="e">
            <v>#VALUE!</v>
          </cell>
          <cell r="AR160">
            <v>37389</v>
          </cell>
          <cell r="AS160">
            <v>6.89</v>
          </cell>
          <cell r="AT160" t="str">
            <v>@NA</v>
          </cell>
        </row>
        <row r="161">
          <cell r="X161">
            <v>37390</v>
          </cell>
          <cell r="Y161">
            <v>7.05</v>
          </cell>
          <cell r="Z161" t="str">
            <v>@NA</v>
          </cell>
          <cell r="AA161" t="e">
            <v>#VALUE!</v>
          </cell>
          <cell r="AR161">
            <v>37390</v>
          </cell>
          <cell r="AS161">
            <v>7.05</v>
          </cell>
          <cell r="AT161" t="str">
            <v>@NA</v>
          </cell>
        </row>
        <row r="162">
          <cell r="X162">
            <v>37391</v>
          </cell>
          <cell r="Y162">
            <v>6.95</v>
          </cell>
          <cell r="Z162" t="str">
            <v>@NA</v>
          </cell>
          <cell r="AA162" t="e">
            <v>#VALUE!</v>
          </cell>
          <cell r="AR162">
            <v>37391</v>
          </cell>
          <cell r="AS162">
            <v>6.95</v>
          </cell>
          <cell r="AT162" t="str">
            <v>@NA</v>
          </cell>
        </row>
        <row r="163">
          <cell r="X163">
            <v>37392</v>
          </cell>
          <cell r="Y163">
            <v>6.94</v>
          </cell>
          <cell r="Z163">
            <v>14.49</v>
          </cell>
          <cell r="AA163">
            <v>2.0878962536023056</v>
          </cell>
          <cell r="AR163">
            <v>37392</v>
          </cell>
          <cell r="AS163">
            <v>6.94</v>
          </cell>
          <cell r="AT163">
            <v>14.49</v>
          </cell>
        </row>
        <row r="164">
          <cell r="X164">
            <v>37393</v>
          </cell>
          <cell r="Y164">
            <v>6.95</v>
          </cell>
          <cell r="Z164">
            <v>12.3</v>
          </cell>
          <cell r="AA164">
            <v>1.7697841726618706</v>
          </cell>
          <cell r="AR164">
            <v>37393</v>
          </cell>
          <cell r="AS164">
            <v>6.95</v>
          </cell>
          <cell r="AT164">
            <v>12.3</v>
          </cell>
        </row>
        <row r="165">
          <cell r="X165">
            <v>37396</v>
          </cell>
          <cell r="Y165">
            <v>6.85</v>
          </cell>
          <cell r="Z165">
            <v>12</v>
          </cell>
          <cell r="AA165">
            <v>1.7518248175182483</v>
          </cell>
          <cell r="AR165">
            <v>37396</v>
          </cell>
          <cell r="AS165">
            <v>6.85</v>
          </cell>
          <cell r="AT165">
            <v>12</v>
          </cell>
        </row>
        <row r="166">
          <cell r="X166">
            <v>37397</v>
          </cell>
          <cell r="Y166">
            <v>6.83</v>
          </cell>
          <cell r="Z166">
            <v>11.6</v>
          </cell>
          <cell r="AA166">
            <v>1.6983894582723278</v>
          </cell>
          <cell r="AR166">
            <v>37397</v>
          </cell>
          <cell r="AS166">
            <v>6.83</v>
          </cell>
          <cell r="AT166">
            <v>11.6</v>
          </cell>
        </row>
        <row r="167">
          <cell r="X167">
            <v>37398</v>
          </cell>
          <cell r="Y167">
            <v>6.78</v>
          </cell>
          <cell r="Z167">
            <v>11</v>
          </cell>
          <cell r="AA167">
            <v>1.6224188790560472</v>
          </cell>
          <cell r="AR167">
            <v>37398</v>
          </cell>
          <cell r="AS167">
            <v>6.78</v>
          </cell>
          <cell r="AT167">
            <v>11</v>
          </cell>
        </row>
        <row r="168">
          <cell r="X168">
            <v>37399</v>
          </cell>
          <cell r="Y168">
            <v>6.77</v>
          </cell>
          <cell r="Z168">
            <v>11.17</v>
          </cell>
          <cell r="AA168">
            <v>1.6499261447562779</v>
          </cell>
          <cell r="AR168">
            <v>37399</v>
          </cell>
          <cell r="AS168">
            <v>6.77</v>
          </cell>
          <cell r="AT168">
            <v>11.17</v>
          </cell>
        </row>
        <row r="169">
          <cell r="X169">
            <v>37400</v>
          </cell>
          <cell r="Y169">
            <v>6.74</v>
          </cell>
          <cell r="Z169">
            <v>11.95</v>
          </cell>
          <cell r="AA169">
            <v>1.7729970326409494</v>
          </cell>
          <cell r="AR169">
            <v>37400</v>
          </cell>
          <cell r="AS169">
            <v>6.74</v>
          </cell>
          <cell r="AT169">
            <v>11.95</v>
          </cell>
        </row>
        <row r="170">
          <cell r="X170">
            <v>37403</v>
          </cell>
          <cell r="Y170">
            <v>6.74</v>
          </cell>
          <cell r="Z170">
            <v>11.95</v>
          </cell>
          <cell r="AA170">
            <v>1.7729970326409494</v>
          </cell>
          <cell r="AR170">
            <v>37403</v>
          </cell>
          <cell r="AS170">
            <v>6.74</v>
          </cell>
          <cell r="AT170">
            <v>11.95</v>
          </cell>
        </row>
        <row r="171">
          <cell r="X171">
            <v>37404</v>
          </cell>
          <cell r="Y171">
            <v>6.7</v>
          </cell>
          <cell r="Z171">
            <v>12.45</v>
          </cell>
          <cell r="AA171">
            <v>1.8582089552238805</v>
          </cell>
          <cell r="AR171">
            <v>37404</v>
          </cell>
          <cell r="AS171">
            <v>6.7</v>
          </cell>
          <cell r="AT171">
            <v>12.45</v>
          </cell>
        </row>
        <row r="172">
          <cell r="X172">
            <v>37405</v>
          </cell>
          <cell r="Y172">
            <v>6.52</v>
          </cell>
          <cell r="Z172">
            <v>13.65</v>
          </cell>
          <cell r="AA172">
            <v>2.0935582822085892</v>
          </cell>
          <cell r="AR172">
            <v>37405</v>
          </cell>
          <cell r="AS172">
            <v>6.52</v>
          </cell>
          <cell r="AT172">
            <v>13.65</v>
          </cell>
        </row>
        <row r="173">
          <cell r="X173">
            <v>37406</v>
          </cell>
          <cell r="Y173">
            <v>6.51</v>
          </cell>
          <cell r="Z173">
            <v>13.7</v>
          </cell>
          <cell r="AA173">
            <v>2.1044546850998462</v>
          </cell>
          <cell r="AR173">
            <v>37406</v>
          </cell>
          <cell r="AS173">
            <v>6.51</v>
          </cell>
          <cell r="AT173">
            <v>13.7</v>
          </cell>
        </row>
        <row r="174">
          <cell r="X174">
            <v>37407</v>
          </cell>
          <cell r="Y174">
            <v>6.5</v>
          </cell>
          <cell r="Z174">
            <v>12.65</v>
          </cell>
          <cell r="AA174">
            <v>1.9461538461538461</v>
          </cell>
          <cell r="AR174">
            <v>37407</v>
          </cell>
          <cell r="AS174">
            <v>6.5</v>
          </cell>
          <cell r="AT174">
            <v>12.65</v>
          </cell>
        </row>
        <row r="175">
          <cell r="X175">
            <v>37410</v>
          </cell>
          <cell r="Y175">
            <v>6.53</v>
          </cell>
          <cell r="Z175">
            <v>11.55</v>
          </cell>
          <cell r="AA175">
            <v>1.768759571209801</v>
          </cell>
          <cell r="AR175">
            <v>37410</v>
          </cell>
          <cell r="AS175">
            <v>6.53</v>
          </cell>
          <cell r="AT175">
            <v>11.55</v>
          </cell>
        </row>
        <row r="176">
          <cell r="X176">
            <v>37411</v>
          </cell>
          <cell r="Y176">
            <v>6.43</v>
          </cell>
          <cell r="Z176">
            <v>10.62</v>
          </cell>
          <cell r="AA176">
            <v>1.6516329704510109</v>
          </cell>
          <cell r="AR176">
            <v>37411</v>
          </cell>
          <cell r="AS176">
            <v>6.43</v>
          </cell>
          <cell r="AT176">
            <v>10.62</v>
          </cell>
        </row>
        <row r="177">
          <cell r="X177">
            <v>37412</v>
          </cell>
          <cell r="Y177">
            <v>6.36</v>
          </cell>
          <cell r="Z177">
            <v>11.6</v>
          </cell>
          <cell r="AA177">
            <v>1.8238993710691822</v>
          </cell>
          <cell r="AR177">
            <v>37412</v>
          </cell>
          <cell r="AS177">
            <v>6.36</v>
          </cell>
          <cell r="AT177">
            <v>11.6</v>
          </cell>
        </row>
        <row r="178">
          <cell r="X178">
            <v>37413</v>
          </cell>
          <cell r="Y178">
            <v>6.36</v>
          </cell>
          <cell r="Z178">
            <v>10.7</v>
          </cell>
          <cell r="AA178">
            <v>1.682389937106918</v>
          </cell>
          <cell r="AR178">
            <v>37413</v>
          </cell>
          <cell r="AS178">
            <v>6.36</v>
          </cell>
          <cell r="AT178">
            <v>10.7</v>
          </cell>
        </row>
        <row r="179">
          <cell r="X179">
            <v>37414</v>
          </cell>
          <cell r="Y179">
            <v>6.26</v>
          </cell>
          <cell r="Z179">
            <v>10.15</v>
          </cell>
          <cell r="AA179">
            <v>1.6214057507987221</v>
          </cell>
          <cell r="AR179">
            <v>37414</v>
          </cell>
          <cell r="AS179">
            <v>6.26</v>
          </cell>
          <cell r="AT179">
            <v>10.15</v>
          </cell>
        </row>
        <row r="180">
          <cell r="X180">
            <v>37417</v>
          </cell>
          <cell r="Y180">
            <v>6.12</v>
          </cell>
          <cell r="Z180">
            <v>10.56</v>
          </cell>
          <cell r="AA180">
            <v>1.7254901960784315</v>
          </cell>
          <cell r="AR180">
            <v>37417</v>
          </cell>
          <cell r="AS180">
            <v>6.12</v>
          </cell>
          <cell r="AT180">
            <v>10.56</v>
          </cell>
        </row>
        <row r="181">
          <cell r="X181">
            <v>37418</v>
          </cell>
          <cell r="Y181">
            <v>5.85</v>
          </cell>
          <cell r="Z181">
            <v>11.1</v>
          </cell>
          <cell r="AA181">
            <v>1.8974358974358976</v>
          </cell>
          <cell r="AR181">
            <v>37418</v>
          </cell>
          <cell r="AS181">
            <v>5.85</v>
          </cell>
          <cell r="AT181">
            <v>11.1</v>
          </cell>
        </row>
        <row r="182">
          <cell r="X182">
            <v>37419</v>
          </cell>
          <cell r="Y182">
            <v>6.07</v>
          </cell>
          <cell r="Z182">
            <v>11.75</v>
          </cell>
          <cell r="AA182">
            <v>1.9357495881383855</v>
          </cell>
          <cell r="AR182">
            <v>37419</v>
          </cell>
          <cell r="AS182">
            <v>6.07</v>
          </cell>
          <cell r="AT182">
            <v>11.75</v>
          </cell>
        </row>
        <row r="183">
          <cell r="X183">
            <v>37420</v>
          </cell>
          <cell r="Y183">
            <v>6.15</v>
          </cell>
          <cell r="Z183">
            <v>11.58</v>
          </cell>
          <cell r="AA183">
            <v>1.8829268292682926</v>
          </cell>
          <cell r="AR183">
            <v>37420</v>
          </cell>
          <cell r="AS183">
            <v>6.15</v>
          </cell>
          <cell r="AT183">
            <v>11.58</v>
          </cell>
        </row>
        <row r="184">
          <cell r="X184">
            <v>37421</v>
          </cell>
          <cell r="Y184">
            <v>6.11</v>
          </cell>
          <cell r="Z184">
            <v>11.75</v>
          </cell>
          <cell r="AA184">
            <v>1.9230769230769229</v>
          </cell>
          <cell r="AR184">
            <v>37421</v>
          </cell>
          <cell r="AS184">
            <v>6.11</v>
          </cell>
          <cell r="AT184">
            <v>11.75</v>
          </cell>
        </row>
        <row r="185">
          <cell r="X185">
            <v>37424</v>
          </cell>
          <cell r="Y185">
            <v>6.32</v>
          </cell>
          <cell r="Z185">
            <v>12.33</v>
          </cell>
          <cell r="AA185">
            <v>1.9509493670886076</v>
          </cell>
          <cell r="AR185">
            <v>37424</v>
          </cell>
          <cell r="AS185">
            <v>6.32</v>
          </cell>
          <cell r="AT185">
            <v>12.33</v>
          </cell>
        </row>
        <row r="186">
          <cell r="X186">
            <v>37425</v>
          </cell>
          <cell r="Y186">
            <v>6.29</v>
          </cell>
          <cell r="Z186">
            <v>11.65</v>
          </cell>
          <cell r="AA186">
            <v>1.8521462639109698</v>
          </cell>
          <cell r="AR186">
            <v>37425</v>
          </cell>
          <cell r="AS186">
            <v>6.29</v>
          </cell>
          <cell r="AT186">
            <v>11.65</v>
          </cell>
        </row>
        <row r="187">
          <cell r="X187">
            <v>37426</v>
          </cell>
          <cell r="Y187">
            <v>5.93</v>
          </cell>
          <cell r="Z187">
            <v>11.75</v>
          </cell>
          <cell r="AA187">
            <v>1.9814502529510962</v>
          </cell>
          <cell r="AR187">
            <v>37426</v>
          </cell>
          <cell r="AS187">
            <v>5.93</v>
          </cell>
          <cell r="AT187">
            <v>11.75</v>
          </cell>
        </row>
        <row r="188">
          <cell r="X188">
            <v>37427</v>
          </cell>
          <cell r="Y188">
            <v>5.84</v>
          </cell>
          <cell r="Z188">
            <v>11.4</v>
          </cell>
          <cell r="AA188">
            <v>1.952054794520548</v>
          </cell>
          <cell r="AR188">
            <v>37427</v>
          </cell>
          <cell r="AS188">
            <v>5.84</v>
          </cell>
          <cell r="AT188">
            <v>11.4</v>
          </cell>
        </row>
        <row r="189">
          <cell r="X189">
            <v>37428</v>
          </cell>
          <cell r="Y189">
            <v>5.84</v>
          </cell>
          <cell r="Z189">
            <v>10.76</v>
          </cell>
          <cell r="AA189">
            <v>1.8424657534246576</v>
          </cell>
          <cell r="AR189">
            <v>37428</v>
          </cell>
          <cell r="AS189">
            <v>5.84</v>
          </cell>
          <cell r="AT189">
            <v>10.76</v>
          </cell>
        </row>
        <row r="190">
          <cell r="X190">
            <v>37431</v>
          </cell>
          <cell r="Y190">
            <v>5.98</v>
          </cell>
          <cell r="Z190">
            <v>10.75</v>
          </cell>
          <cell r="AA190">
            <v>1.797658862876254</v>
          </cell>
          <cell r="AR190">
            <v>37431</v>
          </cell>
          <cell r="AS190">
            <v>5.98</v>
          </cell>
          <cell r="AT190">
            <v>10.75</v>
          </cell>
        </row>
        <row r="191">
          <cell r="X191">
            <v>37432</v>
          </cell>
          <cell r="Y191">
            <v>5.97</v>
          </cell>
          <cell r="Z191">
            <v>10.37</v>
          </cell>
          <cell r="AA191">
            <v>1.7370184254606365</v>
          </cell>
          <cell r="AR191">
            <v>37432</v>
          </cell>
          <cell r="AS191">
            <v>5.97</v>
          </cell>
          <cell r="AT191">
            <v>10.37</v>
          </cell>
        </row>
        <row r="192">
          <cell r="X192">
            <v>37433</v>
          </cell>
          <cell r="Y192">
            <v>6.03</v>
          </cell>
          <cell r="Z192">
            <v>9.92</v>
          </cell>
          <cell r="AA192">
            <v>1.6451077943615255</v>
          </cell>
          <cell r="AR192">
            <v>37433</v>
          </cell>
          <cell r="AS192">
            <v>6.03</v>
          </cell>
          <cell r="AT192">
            <v>9.92</v>
          </cell>
        </row>
        <row r="193">
          <cell r="X193">
            <v>37434</v>
          </cell>
          <cell r="Y193">
            <v>5.95</v>
          </cell>
          <cell r="Z193">
            <v>10.89</v>
          </cell>
          <cell r="AA193">
            <v>1.8302521008403361</v>
          </cell>
          <cell r="AR193">
            <v>37434</v>
          </cell>
          <cell r="AS193">
            <v>5.95</v>
          </cell>
          <cell r="AT193">
            <v>10.89</v>
          </cell>
        </row>
        <row r="194">
          <cell r="X194">
            <v>37435</v>
          </cell>
          <cell r="Y194">
            <v>5.94</v>
          </cell>
          <cell r="Z194">
            <v>11.3</v>
          </cell>
          <cell r="AA194">
            <v>1.9023569023569022</v>
          </cell>
          <cell r="AR194">
            <v>37435</v>
          </cell>
          <cell r="AS194">
            <v>5.94</v>
          </cell>
          <cell r="AT194">
            <v>11.3</v>
          </cell>
        </row>
        <row r="195">
          <cell r="X195">
            <v>37438</v>
          </cell>
          <cell r="Y195">
            <v>5.83</v>
          </cell>
          <cell r="Z195">
            <v>10.23</v>
          </cell>
          <cell r="AA195">
            <v>1.7547169811320755</v>
          </cell>
          <cell r="AR195">
            <v>37438</v>
          </cell>
          <cell r="AS195">
            <v>5.83</v>
          </cell>
          <cell r="AT195">
            <v>10.23</v>
          </cell>
        </row>
        <row r="196">
          <cell r="X196">
            <v>37439</v>
          </cell>
          <cell r="Y196">
            <v>5.48</v>
          </cell>
          <cell r="Z196">
            <v>9.57</v>
          </cell>
          <cell r="AA196">
            <v>1.7463503649635035</v>
          </cell>
          <cell r="AR196">
            <v>37439</v>
          </cell>
          <cell r="AS196">
            <v>5.48</v>
          </cell>
          <cell r="AT196">
            <v>9.57</v>
          </cell>
        </row>
        <row r="197">
          <cell r="X197">
            <v>37440</v>
          </cell>
          <cell r="Y197">
            <v>5.5</v>
          </cell>
          <cell r="Z197">
            <v>8.6999999999999993</v>
          </cell>
          <cell r="AA197">
            <v>1.5818181818181818</v>
          </cell>
          <cell r="AR197">
            <v>37440</v>
          </cell>
          <cell r="AS197">
            <v>5.5</v>
          </cell>
          <cell r="AT197">
            <v>8.6999999999999993</v>
          </cell>
        </row>
        <row r="198">
          <cell r="X198">
            <v>37441</v>
          </cell>
          <cell r="Y198">
            <v>5.5</v>
          </cell>
          <cell r="Z198">
            <v>8.6999999999999993</v>
          </cell>
          <cell r="AA198">
            <v>1.5818181818181818</v>
          </cell>
          <cell r="AR198">
            <v>37441</v>
          </cell>
          <cell r="AS198">
            <v>5.5</v>
          </cell>
          <cell r="AT198">
            <v>8.6999999999999993</v>
          </cell>
        </row>
        <row r="199">
          <cell r="X199">
            <v>37442</v>
          </cell>
          <cell r="Y199">
            <v>5.58</v>
          </cell>
          <cell r="Z199">
            <v>8.6999999999999993</v>
          </cell>
          <cell r="AA199">
            <v>1.5591397849462365</v>
          </cell>
          <cell r="AR199">
            <v>37442</v>
          </cell>
          <cell r="AS199">
            <v>5.58</v>
          </cell>
          <cell r="AT199">
            <v>8.6999999999999993</v>
          </cell>
        </row>
        <row r="200">
          <cell r="X200">
            <v>37445</v>
          </cell>
          <cell r="Y200">
            <v>5.66</v>
          </cell>
          <cell r="Z200">
            <v>9.3000000000000007</v>
          </cell>
          <cell r="AA200">
            <v>1.6431095406360425</v>
          </cell>
          <cell r="AR200">
            <v>37445</v>
          </cell>
          <cell r="AS200">
            <v>5.66</v>
          </cell>
          <cell r="AT200">
            <v>9.3000000000000007</v>
          </cell>
        </row>
        <row r="201">
          <cell r="X201">
            <v>37446</v>
          </cell>
          <cell r="Y201">
            <v>5.55</v>
          </cell>
          <cell r="Z201">
            <v>10.029999999999999</v>
          </cell>
          <cell r="AA201">
            <v>1.8072072072072072</v>
          </cell>
          <cell r="AR201">
            <v>37446</v>
          </cell>
          <cell r="AS201">
            <v>5.55</v>
          </cell>
          <cell r="AT201">
            <v>10.029999999999999</v>
          </cell>
        </row>
        <row r="202">
          <cell r="X202">
            <v>37447</v>
          </cell>
          <cell r="Y202">
            <v>5.55</v>
          </cell>
          <cell r="Z202">
            <v>9.76</v>
          </cell>
          <cell r="AA202">
            <v>1.7585585585585586</v>
          </cell>
          <cell r="AR202">
            <v>37447</v>
          </cell>
          <cell r="AS202">
            <v>5.55</v>
          </cell>
          <cell r="AT202">
            <v>9.76</v>
          </cell>
        </row>
        <row r="203">
          <cell r="X203">
            <v>37448</v>
          </cell>
          <cell r="Y203">
            <v>5.5</v>
          </cell>
          <cell r="Z203">
            <v>9.7899999999999991</v>
          </cell>
          <cell r="AA203">
            <v>1.7799999999999998</v>
          </cell>
          <cell r="AR203">
            <v>37448</v>
          </cell>
          <cell r="AS203">
            <v>5.5</v>
          </cell>
          <cell r="AT203">
            <v>9.7899999999999991</v>
          </cell>
        </row>
        <row r="204">
          <cell r="X204">
            <v>37449</v>
          </cell>
          <cell r="Y204">
            <v>5.43</v>
          </cell>
          <cell r="Z204">
            <v>9.68</v>
          </cell>
          <cell r="AA204">
            <v>1.7826887661141806</v>
          </cell>
          <cell r="AR204">
            <v>37449</v>
          </cell>
          <cell r="AS204">
            <v>5.43</v>
          </cell>
          <cell r="AT204">
            <v>9.68</v>
          </cell>
        </row>
        <row r="205">
          <cell r="X205">
            <v>37452</v>
          </cell>
          <cell r="Y205">
            <v>5.7</v>
          </cell>
          <cell r="Z205">
            <v>9.43</v>
          </cell>
          <cell r="AA205">
            <v>1.6543859649122805</v>
          </cell>
          <cell r="AR205">
            <v>37452</v>
          </cell>
          <cell r="AS205">
            <v>5.7</v>
          </cell>
          <cell r="AT205">
            <v>9.43</v>
          </cell>
        </row>
        <row r="206">
          <cell r="X206">
            <v>37453</v>
          </cell>
          <cell r="Y206">
            <v>5.73</v>
          </cell>
          <cell r="Z206">
            <v>9.6999999999999993</v>
          </cell>
          <cell r="AA206">
            <v>1.6928446771378707</v>
          </cell>
          <cell r="AR206">
            <v>37453</v>
          </cell>
          <cell r="AS206">
            <v>5.73</v>
          </cell>
          <cell r="AT206">
            <v>9.6999999999999993</v>
          </cell>
        </row>
        <row r="207">
          <cell r="X207">
            <v>37454</v>
          </cell>
          <cell r="Y207">
            <v>5.77</v>
          </cell>
          <cell r="Z207">
            <v>9.99</v>
          </cell>
          <cell r="AA207">
            <v>1.7313691507798963</v>
          </cell>
          <cell r="AR207">
            <v>37454</v>
          </cell>
          <cell r="AS207">
            <v>5.77</v>
          </cell>
          <cell r="AT207">
            <v>9.99</v>
          </cell>
        </row>
        <row r="208">
          <cell r="X208">
            <v>37455</v>
          </cell>
          <cell r="Y208">
            <v>5.6</v>
          </cell>
          <cell r="Z208">
            <v>9.91</v>
          </cell>
          <cell r="AA208">
            <v>1.7696428571428573</v>
          </cell>
          <cell r="AR208">
            <v>37455</v>
          </cell>
          <cell r="AS208">
            <v>5.6</v>
          </cell>
          <cell r="AT208">
            <v>9.91</v>
          </cell>
        </row>
        <row r="209">
          <cell r="X209">
            <v>37456</v>
          </cell>
          <cell r="Y209">
            <v>5.61</v>
          </cell>
          <cell r="Z209">
            <v>9.52</v>
          </cell>
          <cell r="AA209">
            <v>1.6969696969696968</v>
          </cell>
          <cell r="AR209">
            <v>37456</v>
          </cell>
          <cell r="AS209">
            <v>5.61</v>
          </cell>
          <cell r="AT209">
            <v>9.52</v>
          </cell>
        </row>
        <row r="210">
          <cell r="X210">
            <v>37459</v>
          </cell>
          <cell r="Y210">
            <v>5.93</v>
          </cell>
          <cell r="Z210">
            <v>8.8699999999999992</v>
          </cell>
          <cell r="AA210">
            <v>1.4957841483979764</v>
          </cell>
          <cell r="AR210">
            <v>37459</v>
          </cell>
          <cell r="AS210">
            <v>5.93</v>
          </cell>
          <cell r="AT210">
            <v>8.8699999999999992</v>
          </cell>
        </row>
        <row r="211">
          <cell r="X211">
            <v>37460</v>
          </cell>
          <cell r="Y211">
            <v>5.88</v>
          </cell>
          <cell r="Z211">
            <v>7.22</v>
          </cell>
          <cell r="AA211">
            <v>1.227891156462585</v>
          </cell>
          <cell r="AR211">
            <v>37460</v>
          </cell>
          <cell r="AS211">
            <v>5.88</v>
          </cell>
          <cell r="AT211">
            <v>7.22</v>
          </cell>
        </row>
        <row r="212">
          <cell r="X212">
            <v>37461</v>
          </cell>
          <cell r="Y212">
            <v>5.63</v>
          </cell>
          <cell r="Z212">
            <v>7.5</v>
          </cell>
          <cell r="AA212">
            <v>1.3321492007104796</v>
          </cell>
          <cell r="AR212">
            <v>37461</v>
          </cell>
          <cell r="AS212">
            <v>5.63</v>
          </cell>
          <cell r="AT212">
            <v>7.5</v>
          </cell>
        </row>
        <row r="213">
          <cell r="X213">
            <v>37462</v>
          </cell>
          <cell r="Y213">
            <v>5.26</v>
          </cell>
          <cell r="Z213">
            <v>7</v>
          </cell>
          <cell r="AA213">
            <v>1.3307984790874525</v>
          </cell>
          <cell r="AR213">
            <v>37462</v>
          </cell>
          <cell r="AS213">
            <v>5.26</v>
          </cell>
          <cell r="AT213">
            <v>7</v>
          </cell>
        </row>
        <row r="214">
          <cell r="X214">
            <v>37463</v>
          </cell>
          <cell r="Y214">
            <v>5.57</v>
          </cell>
          <cell r="Z214">
            <v>6.9</v>
          </cell>
          <cell r="AA214">
            <v>1.2387791741472172</v>
          </cell>
          <cell r="AR214">
            <v>37463</v>
          </cell>
          <cell r="AS214">
            <v>5.57</v>
          </cell>
          <cell r="AT214">
            <v>6.9</v>
          </cell>
        </row>
        <row r="215">
          <cell r="X215">
            <v>37466</v>
          </cell>
          <cell r="Y215">
            <v>5.68</v>
          </cell>
          <cell r="Z215">
            <v>6.3</v>
          </cell>
          <cell r="AA215">
            <v>1.1091549295774648</v>
          </cell>
          <cell r="AR215">
            <v>37466</v>
          </cell>
          <cell r="AS215">
            <v>5.68</v>
          </cell>
          <cell r="AT215">
            <v>6.3</v>
          </cell>
        </row>
        <row r="216">
          <cell r="X216">
            <v>37467</v>
          </cell>
          <cell r="Y216">
            <v>5.88</v>
          </cell>
          <cell r="Z216">
            <v>6.13</v>
          </cell>
          <cell r="AA216">
            <v>1.0425170068027212</v>
          </cell>
          <cell r="AR216">
            <v>37467</v>
          </cell>
          <cell r="AS216">
            <v>5.88</v>
          </cell>
          <cell r="AT216">
            <v>6.13</v>
          </cell>
        </row>
        <row r="217">
          <cell r="X217">
            <v>37468</v>
          </cell>
          <cell r="Y217">
            <v>6</v>
          </cell>
          <cell r="Z217">
            <v>6.36</v>
          </cell>
          <cell r="AA217">
            <v>1.06</v>
          </cell>
          <cell r="AR217">
            <v>37468</v>
          </cell>
          <cell r="AS217">
            <v>6</v>
          </cell>
          <cell r="AT217">
            <v>6.36</v>
          </cell>
        </row>
        <row r="218">
          <cell r="X218">
            <v>37469</v>
          </cell>
          <cell r="Y218">
            <v>5.85</v>
          </cell>
          <cell r="Z218">
            <v>6.6</v>
          </cell>
          <cell r="AA218">
            <v>1.1282051282051282</v>
          </cell>
          <cell r="AR218">
            <v>37469</v>
          </cell>
          <cell r="AS218">
            <v>5.85</v>
          </cell>
          <cell r="AT218">
            <v>6.6</v>
          </cell>
        </row>
        <row r="219">
          <cell r="X219">
            <v>37470</v>
          </cell>
          <cell r="Y219">
            <v>5.73</v>
          </cell>
          <cell r="Z219">
            <v>6.6</v>
          </cell>
          <cell r="AA219">
            <v>1.1518324607329842</v>
          </cell>
          <cell r="AR219">
            <v>37470</v>
          </cell>
          <cell r="AS219">
            <v>5.73</v>
          </cell>
          <cell r="AT219">
            <v>6.6</v>
          </cell>
        </row>
        <row r="220">
          <cell r="X220">
            <v>37473</v>
          </cell>
          <cell r="Y220">
            <v>5.4</v>
          </cell>
          <cell r="Z220">
            <v>6.78</v>
          </cell>
          <cell r="AA220">
            <v>1.2555555555555555</v>
          </cell>
          <cell r="AR220">
            <v>37473</v>
          </cell>
          <cell r="AS220">
            <v>5.4</v>
          </cell>
          <cell r="AT220">
            <v>6.78</v>
          </cell>
        </row>
        <row r="221">
          <cell r="X221">
            <v>37474</v>
          </cell>
          <cell r="Y221">
            <v>5.5</v>
          </cell>
          <cell r="Z221">
            <v>7.84</v>
          </cell>
          <cell r="AA221">
            <v>1.4254545454545455</v>
          </cell>
          <cell r="AR221">
            <v>37474</v>
          </cell>
          <cell r="AS221">
            <v>5.5</v>
          </cell>
          <cell r="AT221">
            <v>7.84</v>
          </cell>
        </row>
        <row r="222">
          <cell r="X222">
            <v>37475</v>
          </cell>
          <cell r="Y222">
            <v>5.53</v>
          </cell>
          <cell r="Z222">
            <v>8.15</v>
          </cell>
          <cell r="AA222">
            <v>1.4737793851717902</v>
          </cell>
          <cell r="AR222">
            <v>37475</v>
          </cell>
          <cell r="AS222">
            <v>5.53</v>
          </cell>
          <cell r="AT222">
            <v>8.15</v>
          </cell>
        </row>
        <row r="223">
          <cell r="X223">
            <v>37476</v>
          </cell>
          <cell r="Y223">
            <v>5.48</v>
          </cell>
          <cell r="Z223">
            <v>8.6</v>
          </cell>
          <cell r="AA223">
            <v>1.5693430656934304</v>
          </cell>
          <cell r="AR223">
            <v>37476</v>
          </cell>
          <cell r="AS223">
            <v>5.48</v>
          </cell>
          <cell r="AT223">
            <v>8.6</v>
          </cell>
        </row>
        <row r="224">
          <cell r="X224">
            <v>37477</v>
          </cell>
          <cell r="Y224">
            <v>5.47</v>
          </cell>
          <cell r="Z224">
            <v>8.64</v>
          </cell>
          <cell r="AA224">
            <v>1.5795246800731264</v>
          </cell>
          <cell r="AR224">
            <v>37477</v>
          </cell>
          <cell r="AS224">
            <v>5.47</v>
          </cell>
          <cell r="AT224">
            <v>8.64</v>
          </cell>
        </row>
        <row r="225">
          <cell r="X225">
            <v>37480</v>
          </cell>
          <cell r="Y225">
            <v>5.43</v>
          </cell>
          <cell r="Z225">
            <v>8.7899999999999991</v>
          </cell>
          <cell r="AA225">
            <v>1.6187845303867403</v>
          </cell>
          <cell r="AR225">
            <v>37480</v>
          </cell>
          <cell r="AS225">
            <v>5.43</v>
          </cell>
          <cell r="AT225">
            <v>8.7899999999999991</v>
          </cell>
        </row>
        <row r="226">
          <cell r="X226">
            <v>37481</v>
          </cell>
          <cell r="Y226">
            <v>5.5</v>
          </cell>
          <cell r="Z226">
            <v>8.51</v>
          </cell>
          <cell r="AA226">
            <v>1.5472727272727271</v>
          </cell>
          <cell r="AR226">
            <v>37481</v>
          </cell>
          <cell r="AS226">
            <v>5.5</v>
          </cell>
          <cell r="AT226">
            <v>8.51</v>
          </cell>
        </row>
        <row r="227">
          <cell r="X227">
            <v>37482</v>
          </cell>
          <cell r="Y227">
            <v>5.47</v>
          </cell>
          <cell r="Z227">
            <v>9.2899999999999991</v>
          </cell>
          <cell r="AA227">
            <v>1.6983546617915903</v>
          </cell>
          <cell r="AR227">
            <v>37482</v>
          </cell>
          <cell r="AS227">
            <v>5.47</v>
          </cell>
          <cell r="AT227">
            <v>9.2899999999999991</v>
          </cell>
        </row>
        <row r="228">
          <cell r="X228">
            <v>37483</v>
          </cell>
          <cell r="Y228">
            <v>5.5</v>
          </cell>
          <cell r="Z228">
            <v>9.58</v>
          </cell>
          <cell r="AA228">
            <v>1.7418181818181819</v>
          </cell>
          <cell r="AR228">
            <v>37483</v>
          </cell>
          <cell r="AS228">
            <v>5.5</v>
          </cell>
          <cell r="AT228">
            <v>9.58</v>
          </cell>
        </row>
        <row r="229">
          <cell r="X229">
            <v>37484</v>
          </cell>
          <cell r="Y229">
            <v>5.47</v>
          </cell>
          <cell r="Z229">
            <v>9.31</v>
          </cell>
          <cell r="AA229">
            <v>1.7020109689213896</v>
          </cell>
          <cell r="AR229">
            <v>37484</v>
          </cell>
          <cell r="AS229">
            <v>5.47</v>
          </cell>
          <cell r="AT229">
            <v>9.31</v>
          </cell>
        </row>
        <row r="230">
          <cell r="X230">
            <v>37487</v>
          </cell>
          <cell r="Y230">
            <v>5.53</v>
          </cell>
          <cell r="Z230">
            <v>9.43</v>
          </cell>
          <cell r="AA230">
            <v>1.7052441229656419</v>
          </cell>
          <cell r="AR230">
            <v>37487</v>
          </cell>
          <cell r="AS230">
            <v>5.53</v>
          </cell>
          <cell r="AT230">
            <v>9.43</v>
          </cell>
        </row>
        <row r="231">
          <cell r="X231">
            <v>37488</v>
          </cell>
          <cell r="Y231">
            <v>5.55</v>
          </cell>
          <cell r="Z231">
            <v>9.44</v>
          </cell>
          <cell r="AA231">
            <v>1.7009009009009008</v>
          </cell>
          <cell r="AR231">
            <v>37488</v>
          </cell>
          <cell r="AS231">
            <v>5.55</v>
          </cell>
          <cell r="AT231">
            <v>9.44</v>
          </cell>
        </row>
        <row r="232">
          <cell r="X232">
            <v>37489</v>
          </cell>
          <cell r="Y232">
            <v>5.77</v>
          </cell>
          <cell r="Z232">
            <v>9.5</v>
          </cell>
          <cell r="AA232">
            <v>1.6464471403812826</v>
          </cell>
          <cell r="AR232">
            <v>37489</v>
          </cell>
          <cell r="AS232">
            <v>5.77</v>
          </cell>
          <cell r="AT232">
            <v>9.5</v>
          </cell>
        </row>
        <row r="233">
          <cell r="X233">
            <v>37490</v>
          </cell>
          <cell r="Y233">
            <v>5.72</v>
          </cell>
          <cell r="Z233">
            <v>9.2100000000000009</v>
          </cell>
          <cell r="AA233">
            <v>1.6101398601398604</v>
          </cell>
          <cell r="AR233">
            <v>37490</v>
          </cell>
          <cell r="AS233">
            <v>5.72</v>
          </cell>
          <cell r="AT233">
            <v>9.2100000000000009</v>
          </cell>
        </row>
        <row r="234">
          <cell r="X234">
            <v>37491</v>
          </cell>
          <cell r="Y234">
            <v>5.61</v>
          </cell>
          <cell r="Z234">
            <v>9</v>
          </cell>
          <cell r="AA234">
            <v>1.6042780748663101</v>
          </cell>
          <cell r="AR234">
            <v>37491</v>
          </cell>
          <cell r="AS234">
            <v>5.61</v>
          </cell>
          <cell r="AT234">
            <v>9</v>
          </cell>
        </row>
        <row r="235">
          <cell r="X235">
            <v>37494</v>
          </cell>
          <cell r="Y235">
            <v>5.61</v>
          </cell>
          <cell r="Z235">
            <v>8.58</v>
          </cell>
          <cell r="AA235">
            <v>1.5294117647058822</v>
          </cell>
          <cell r="AR235">
            <v>37494</v>
          </cell>
          <cell r="AS235">
            <v>5.61</v>
          </cell>
          <cell r="AT235">
            <v>8.58</v>
          </cell>
        </row>
        <row r="236">
          <cell r="X236">
            <v>37495</v>
          </cell>
          <cell r="Y236">
            <v>5.64</v>
          </cell>
          <cell r="Z236">
            <v>8.9700000000000006</v>
          </cell>
          <cell r="AA236">
            <v>1.5904255319148939</v>
          </cell>
          <cell r="AR236">
            <v>37495</v>
          </cell>
          <cell r="AS236">
            <v>5.64</v>
          </cell>
          <cell r="AT236">
            <v>8.9700000000000006</v>
          </cell>
        </row>
        <row r="237">
          <cell r="X237">
            <v>37496</v>
          </cell>
          <cell r="Y237">
            <v>5.6</v>
          </cell>
          <cell r="Z237">
            <v>8.86</v>
          </cell>
          <cell r="AA237">
            <v>1.5821428571428571</v>
          </cell>
          <cell r="AR237">
            <v>37496</v>
          </cell>
          <cell r="AS237">
            <v>5.6</v>
          </cell>
          <cell r="AT237">
            <v>8.86</v>
          </cell>
        </row>
        <row r="238">
          <cell r="X238">
            <v>37497</v>
          </cell>
          <cell r="Y238">
            <v>5.64</v>
          </cell>
          <cell r="Z238">
            <v>9</v>
          </cell>
          <cell r="AA238">
            <v>1.595744680851064</v>
          </cell>
          <cell r="AR238">
            <v>37497</v>
          </cell>
          <cell r="AS238">
            <v>5.64</v>
          </cell>
          <cell r="AT238">
            <v>9</v>
          </cell>
        </row>
        <row r="239">
          <cell r="X239">
            <v>37498</v>
          </cell>
          <cell r="Y239">
            <v>5.54</v>
          </cell>
          <cell r="Z239">
            <v>8.6</v>
          </cell>
          <cell r="AA239">
            <v>1.5523465703971118</v>
          </cell>
          <cell r="AR239">
            <v>37498</v>
          </cell>
          <cell r="AS239">
            <v>5.54</v>
          </cell>
          <cell r="AT239">
            <v>8.6</v>
          </cell>
        </row>
        <row r="240">
          <cell r="X240">
            <v>37501</v>
          </cell>
          <cell r="Y240">
            <v>5.54</v>
          </cell>
          <cell r="Z240">
            <v>8.6</v>
          </cell>
          <cell r="AA240">
            <v>1.5523465703971118</v>
          </cell>
          <cell r="AR240">
            <v>37501</v>
          </cell>
          <cell r="AS240">
            <v>5.54</v>
          </cell>
          <cell r="AT240">
            <v>8.6</v>
          </cell>
        </row>
        <row r="241">
          <cell r="X241">
            <v>37502</v>
          </cell>
          <cell r="Y241">
            <v>5.35</v>
          </cell>
          <cell r="Z241">
            <v>8.51</v>
          </cell>
          <cell r="AA241">
            <v>1.5906542056074766</v>
          </cell>
          <cell r="AR241">
            <v>37502</v>
          </cell>
          <cell r="AS241">
            <v>5.35</v>
          </cell>
          <cell r="AT241">
            <v>8.51</v>
          </cell>
        </row>
        <row r="242">
          <cell r="X242">
            <v>37503</v>
          </cell>
          <cell r="Y242">
            <v>5.45</v>
          </cell>
          <cell r="Z242">
            <v>9.1</v>
          </cell>
          <cell r="AA242">
            <v>1.6697247706422018</v>
          </cell>
          <cell r="AR242">
            <v>37503</v>
          </cell>
          <cell r="AS242">
            <v>5.45</v>
          </cell>
          <cell r="AT242">
            <v>9.1</v>
          </cell>
        </row>
        <row r="243">
          <cell r="X243">
            <v>37504</v>
          </cell>
          <cell r="Y243">
            <v>5.47</v>
          </cell>
          <cell r="Z243">
            <v>8.9700000000000006</v>
          </cell>
          <cell r="AA243">
            <v>1.6398537477148083</v>
          </cell>
          <cell r="AR243">
            <v>37504</v>
          </cell>
          <cell r="AS243">
            <v>5.47</v>
          </cell>
          <cell r="AT243">
            <v>8.9700000000000006</v>
          </cell>
        </row>
        <row r="244">
          <cell r="X244">
            <v>37505</v>
          </cell>
          <cell r="Y244">
            <v>5.55</v>
          </cell>
          <cell r="Z244">
            <v>9</v>
          </cell>
          <cell r="AA244">
            <v>1.6216216216216217</v>
          </cell>
          <cell r="AR244">
            <v>37505</v>
          </cell>
          <cell r="AS244">
            <v>5.55</v>
          </cell>
          <cell r="AT244">
            <v>9</v>
          </cell>
        </row>
        <row r="245">
          <cell r="X245">
            <v>37508</v>
          </cell>
          <cell r="Y245">
            <v>5.47</v>
          </cell>
          <cell r="Z245">
            <v>9.1999999999999993</v>
          </cell>
          <cell r="AA245">
            <v>1.6819012797074955</v>
          </cell>
          <cell r="AR245">
            <v>37508</v>
          </cell>
          <cell r="AS245">
            <v>5.47</v>
          </cell>
          <cell r="AT245">
            <v>9.1999999999999993</v>
          </cell>
        </row>
        <row r="246">
          <cell r="X246">
            <v>37509</v>
          </cell>
          <cell r="Y246">
            <v>5.48</v>
          </cell>
          <cell r="Z246">
            <v>10.1</v>
          </cell>
          <cell r="AA246">
            <v>1.8430656934306566</v>
          </cell>
          <cell r="AR246">
            <v>37509</v>
          </cell>
          <cell r="AS246">
            <v>5.48</v>
          </cell>
          <cell r="AT246">
            <v>10.1</v>
          </cell>
        </row>
        <row r="247">
          <cell r="X247">
            <v>37510</v>
          </cell>
          <cell r="Y247">
            <v>5.38</v>
          </cell>
          <cell r="Z247">
            <v>9.4600000000000009</v>
          </cell>
          <cell r="AA247">
            <v>1.7583643122676582</v>
          </cell>
          <cell r="AR247">
            <v>37510</v>
          </cell>
          <cell r="AS247">
            <v>5.38</v>
          </cell>
          <cell r="AT247">
            <v>9.4600000000000009</v>
          </cell>
        </row>
        <row r="248">
          <cell r="X248">
            <v>37511</v>
          </cell>
          <cell r="Y248">
            <v>5.39</v>
          </cell>
          <cell r="Z248">
            <v>9.5</v>
          </cell>
          <cell r="AA248">
            <v>1.7625231910946197</v>
          </cell>
          <cell r="AR248">
            <v>37511</v>
          </cell>
          <cell r="AS248">
            <v>5.39</v>
          </cell>
          <cell r="AT248">
            <v>9.5</v>
          </cell>
        </row>
        <row r="249">
          <cell r="X249">
            <v>37512</v>
          </cell>
          <cell r="Y249">
            <v>5.35</v>
          </cell>
          <cell r="Z249">
            <v>9.91</v>
          </cell>
          <cell r="AA249">
            <v>1.8523364485981311</v>
          </cell>
          <cell r="AR249">
            <v>37512</v>
          </cell>
          <cell r="AS249">
            <v>5.35</v>
          </cell>
          <cell r="AT249">
            <v>9.91</v>
          </cell>
        </row>
        <row r="250">
          <cell r="X250">
            <v>37515</v>
          </cell>
          <cell r="Y250">
            <v>5.37</v>
          </cell>
          <cell r="Z250">
            <v>9.4600000000000009</v>
          </cell>
          <cell r="AA250">
            <v>1.7616387337057728</v>
          </cell>
          <cell r="AR250">
            <v>37515</v>
          </cell>
          <cell r="AS250">
            <v>5.37</v>
          </cell>
          <cell r="AT250">
            <v>9.4600000000000009</v>
          </cell>
        </row>
        <row r="251">
          <cell r="X251">
            <v>37516</v>
          </cell>
          <cell r="Y251">
            <v>5.32</v>
          </cell>
          <cell r="Z251">
            <v>9.17</v>
          </cell>
          <cell r="AA251">
            <v>1.7236842105263157</v>
          </cell>
          <cell r="AR251">
            <v>37516</v>
          </cell>
          <cell r="AS251">
            <v>5.32</v>
          </cell>
          <cell r="AT251">
            <v>9.17</v>
          </cell>
        </row>
        <row r="252">
          <cell r="X252">
            <v>37517</v>
          </cell>
          <cell r="Y252">
            <v>5.13</v>
          </cell>
          <cell r="Z252">
            <v>9.1</v>
          </cell>
          <cell r="AA252">
            <v>1.7738791423001949</v>
          </cell>
          <cell r="AR252">
            <v>37517</v>
          </cell>
          <cell r="AS252">
            <v>5.13</v>
          </cell>
          <cell r="AT252">
            <v>9.1</v>
          </cell>
        </row>
        <row r="253">
          <cell r="X253">
            <v>37518</v>
          </cell>
          <cell r="Y253">
            <v>4.97</v>
          </cell>
          <cell r="Z253">
            <v>9.06</v>
          </cell>
          <cell r="AA253">
            <v>1.8229376257545273</v>
          </cell>
          <cell r="AR253">
            <v>37518</v>
          </cell>
          <cell r="AS253">
            <v>4.97</v>
          </cell>
          <cell r="AT253">
            <v>9.06</v>
          </cell>
        </row>
        <row r="254">
          <cell r="X254">
            <v>37519</v>
          </cell>
          <cell r="Y254">
            <v>4.93</v>
          </cell>
          <cell r="Z254">
            <v>9.25</v>
          </cell>
          <cell r="AA254">
            <v>1.876267748478702</v>
          </cell>
          <cell r="AR254">
            <v>37519</v>
          </cell>
          <cell r="AS254">
            <v>4.93</v>
          </cell>
          <cell r="AT254">
            <v>9.25</v>
          </cell>
        </row>
        <row r="255">
          <cell r="X255">
            <v>37522</v>
          </cell>
          <cell r="Y255">
            <v>4.54</v>
          </cell>
          <cell r="Z255">
            <v>8.8000000000000007</v>
          </cell>
          <cell r="AA255">
            <v>1.9383259911894275</v>
          </cell>
          <cell r="AR255">
            <v>37522</v>
          </cell>
          <cell r="AS255">
            <v>4.54</v>
          </cell>
          <cell r="AT255">
            <v>8.8000000000000007</v>
          </cell>
        </row>
        <row r="256">
          <cell r="X256">
            <v>37523</v>
          </cell>
          <cell r="Y256">
            <v>4.3</v>
          </cell>
          <cell r="Z256">
            <v>8.8000000000000007</v>
          </cell>
          <cell r="AA256">
            <v>2.0465116279069768</v>
          </cell>
          <cell r="AR256">
            <v>37523</v>
          </cell>
          <cell r="AS256">
            <v>4.3</v>
          </cell>
          <cell r="AT256">
            <v>8.8000000000000007</v>
          </cell>
        </row>
        <row r="257">
          <cell r="X257">
            <v>37524</v>
          </cell>
          <cell r="Y257">
            <v>4.25</v>
          </cell>
          <cell r="Z257">
            <v>8.8800000000000008</v>
          </cell>
          <cell r="AA257">
            <v>2.0894117647058827</v>
          </cell>
          <cell r="AR257">
            <v>37524</v>
          </cell>
          <cell r="AS257">
            <v>4.25</v>
          </cell>
          <cell r="AT257">
            <v>8.8800000000000008</v>
          </cell>
        </row>
        <row r="258">
          <cell r="X258">
            <v>37525</v>
          </cell>
          <cell r="Y258">
            <v>4.3600000000000003</v>
          </cell>
          <cell r="Z258">
            <v>9.23</v>
          </cell>
          <cell r="AA258">
            <v>2.1169724770642202</v>
          </cell>
          <cell r="AR258">
            <v>37525</v>
          </cell>
          <cell r="AS258">
            <v>4.3600000000000003</v>
          </cell>
          <cell r="AT258">
            <v>9.23</v>
          </cell>
        </row>
        <row r="259">
          <cell r="X259">
            <v>37526</v>
          </cell>
          <cell r="Y259">
            <v>4.3099999999999996</v>
          </cell>
          <cell r="Z259">
            <v>9.0399999999999991</v>
          </cell>
          <cell r="AA259">
            <v>2.0974477958236659</v>
          </cell>
          <cell r="AR259">
            <v>37526</v>
          </cell>
          <cell r="AS259">
            <v>4.3099999999999996</v>
          </cell>
          <cell r="AT259">
            <v>9.0399999999999991</v>
          </cell>
        </row>
        <row r="260">
          <cell r="X260">
            <v>37529</v>
          </cell>
          <cell r="Y260">
            <v>4.2</v>
          </cell>
          <cell r="Z260">
            <v>8.6300000000000008</v>
          </cell>
          <cell r="AA260">
            <v>2.054761904761905</v>
          </cell>
          <cell r="AR260">
            <v>37529</v>
          </cell>
          <cell r="AS260">
            <v>4.2</v>
          </cell>
          <cell r="AT260">
            <v>8.6300000000000008</v>
          </cell>
        </row>
        <row r="261">
          <cell r="X261">
            <v>37530</v>
          </cell>
          <cell r="Y261">
            <v>4.24</v>
          </cell>
          <cell r="Z261">
            <v>9.24</v>
          </cell>
          <cell r="AA261">
            <v>2.1792452830188678</v>
          </cell>
          <cell r="AR261">
            <v>37530</v>
          </cell>
          <cell r="AS261">
            <v>4.24</v>
          </cell>
          <cell r="AT261">
            <v>9.24</v>
          </cell>
        </row>
        <row r="262">
          <cell r="X262">
            <v>37531</v>
          </cell>
          <cell r="Y262">
            <v>3.98</v>
          </cell>
          <cell r="Z262">
            <v>9.81</v>
          </cell>
          <cell r="AA262">
            <v>2.4648241206030153</v>
          </cell>
          <cell r="AR262">
            <v>37531</v>
          </cell>
          <cell r="AS262">
            <v>3.98</v>
          </cell>
          <cell r="AT262">
            <v>9.81</v>
          </cell>
        </row>
        <row r="263">
          <cell r="X263">
            <v>37532</v>
          </cell>
          <cell r="Y263">
            <v>3.74</v>
          </cell>
          <cell r="Z263">
            <v>9.8800000000000008</v>
          </cell>
          <cell r="AA263">
            <v>2.641711229946524</v>
          </cell>
          <cell r="AR263">
            <v>37532</v>
          </cell>
          <cell r="AS263">
            <v>3.74</v>
          </cell>
          <cell r="AT263">
            <v>9.8800000000000008</v>
          </cell>
        </row>
        <row r="264">
          <cell r="X264">
            <v>37533</v>
          </cell>
          <cell r="Y264">
            <v>3.74</v>
          </cell>
          <cell r="Z264">
            <v>9.66</v>
          </cell>
          <cell r="AA264">
            <v>2.5828877005347595</v>
          </cell>
          <cell r="AR264">
            <v>37533</v>
          </cell>
          <cell r="AS264">
            <v>3.74</v>
          </cell>
          <cell r="AT264">
            <v>9.66</v>
          </cell>
        </row>
        <row r="265">
          <cell r="X265">
            <v>37536</v>
          </cell>
          <cell r="Y265">
            <v>3.57</v>
          </cell>
          <cell r="Z265">
            <v>9.51</v>
          </cell>
          <cell r="AA265">
            <v>2.6638655462184873</v>
          </cell>
          <cell r="AR265">
            <v>37536</v>
          </cell>
          <cell r="AS265">
            <v>3.57</v>
          </cell>
          <cell r="AT265">
            <v>9.51</v>
          </cell>
        </row>
        <row r="266">
          <cell r="X266">
            <v>37537</v>
          </cell>
          <cell r="Y266">
            <v>3.7</v>
          </cell>
          <cell r="Z266">
            <v>9.3000000000000007</v>
          </cell>
          <cell r="AA266">
            <v>2.5135135135135136</v>
          </cell>
          <cell r="AR266">
            <v>37537</v>
          </cell>
          <cell r="AS266">
            <v>3.7</v>
          </cell>
          <cell r="AT266">
            <v>9.3000000000000007</v>
          </cell>
        </row>
        <row r="267">
          <cell r="X267">
            <v>37538</v>
          </cell>
          <cell r="Y267">
            <v>3.58</v>
          </cell>
          <cell r="Z267">
            <v>9.25</v>
          </cell>
          <cell r="AA267">
            <v>2.5837988826815641</v>
          </cell>
          <cell r="AR267">
            <v>37538</v>
          </cell>
          <cell r="AS267">
            <v>3.58</v>
          </cell>
          <cell r="AT267">
            <v>9.25</v>
          </cell>
        </row>
        <row r="268">
          <cell r="X268">
            <v>37539</v>
          </cell>
          <cell r="Y268">
            <v>3.52</v>
          </cell>
          <cell r="Z268">
            <v>9.5500000000000007</v>
          </cell>
          <cell r="AA268">
            <v>2.7130681818181821</v>
          </cell>
          <cell r="AR268">
            <v>37539</v>
          </cell>
          <cell r="AS268">
            <v>3.52</v>
          </cell>
          <cell r="AT268">
            <v>9.5500000000000007</v>
          </cell>
        </row>
        <row r="269">
          <cell r="X269">
            <v>37540</v>
          </cell>
          <cell r="Y269">
            <v>3.54</v>
          </cell>
          <cell r="Z269">
            <v>9.6999999999999993</v>
          </cell>
          <cell r="AA269">
            <v>2.7401129943502824</v>
          </cell>
          <cell r="AR269">
            <v>37540</v>
          </cell>
          <cell r="AS269">
            <v>3.54</v>
          </cell>
          <cell r="AT269">
            <v>9.6999999999999993</v>
          </cell>
        </row>
        <row r="270">
          <cell r="X270">
            <v>37543</v>
          </cell>
          <cell r="Y270">
            <v>3.35</v>
          </cell>
          <cell r="Z270">
            <v>9.4</v>
          </cell>
          <cell r="AA270">
            <v>2.8059701492537314</v>
          </cell>
          <cell r="AR270">
            <v>37543</v>
          </cell>
          <cell r="AS270">
            <v>3.35</v>
          </cell>
          <cell r="AT270">
            <v>9.4</v>
          </cell>
        </row>
        <row r="271">
          <cell r="X271">
            <v>37544</v>
          </cell>
          <cell r="Y271">
            <v>3.58</v>
          </cell>
          <cell r="Z271">
            <v>9.25</v>
          </cell>
          <cell r="AA271">
            <v>2.5837988826815641</v>
          </cell>
          <cell r="AR271">
            <v>37544</v>
          </cell>
          <cell r="AS271">
            <v>3.58</v>
          </cell>
          <cell r="AT271">
            <v>9.25</v>
          </cell>
        </row>
        <row r="272">
          <cell r="X272">
            <v>37545</v>
          </cell>
          <cell r="Y272">
            <v>3.51</v>
          </cell>
          <cell r="Z272">
            <v>8.42</v>
          </cell>
          <cell r="AA272">
            <v>2.3988603988603989</v>
          </cell>
          <cell r="AR272">
            <v>37545</v>
          </cell>
          <cell r="AS272">
            <v>3.51</v>
          </cell>
          <cell r="AT272">
            <v>8.42</v>
          </cell>
        </row>
        <row r="273">
          <cell r="X273">
            <v>37546</v>
          </cell>
          <cell r="Y273">
            <v>3.69</v>
          </cell>
          <cell r="Z273">
            <v>8.6999999999999993</v>
          </cell>
          <cell r="AA273">
            <v>2.3577235772357721</v>
          </cell>
          <cell r="AR273">
            <v>37546</v>
          </cell>
          <cell r="AS273">
            <v>3.69</v>
          </cell>
          <cell r="AT273">
            <v>8.6999999999999993</v>
          </cell>
        </row>
        <row r="274">
          <cell r="X274">
            <v>37547</v>
          </cell>
          <cell r="Y274">
            <v>3.74</v>
          </cell>
          <cell r="Z274">
            <v>8.81</v>
          </cell>
          <cell r="AA274">
            <v>2.355614973262032</v>
          </cell>
          <cell r="AR274">
            <v>37547</v>
          </cell>
          <cell r="AS274">
            <v>3.74</v>
          </cell>
          <cell r="AT274">
            <v>8.81</v>
          </cell>
        </row>
        <row r="275">
          <cell r="X275">
            <v>37550</v>
          </cell>
          <cell r="Y275">
            <v>3.82</v>
          </cell>
          <cell r="Z275">
            <v>9.2799999999999994</v>
          </cell>
          <cell r="AA275">
            <v>2.4293193717277486</v>
          </cell>
          <cell r="AR275">
            <v>37550</v>
          </cell>
          <cell r="AS275">
            <v>3.82</v>
          </cell>
          <cell r="AT275">
            <v>9.2799999999999994</v>
          </cell>
        </row>
        <row r="276">
          <cell r="X276">
            <v>37551</v>
          </cell>
          <cell r="Y276">
            <v>3.7</v>
          </cell>
          <cell r="Z276">
            <v>9.6999999999999993</v>
          </cell>
          <cell r="AA276">
            <v>2.6216216216216215</v>
          </cell>
          <cell r="AR276">
            <v>37551</v>
          </cell>
          <cell r="AS276">
            <v>3.7</v>
          </cell>
          <cell r="AT276">
            <v>9.6999999999999993</v>
          </cell>
        </row>
        <row r="277">
          <cell r="X277">
            <v>37552</v>
          </cell>
          <cell r="Y277">
            <v>3.91</v>
          </cell>
          <cell r="Z277">
            <v>9.94</v>
          </cell>
          <cell r="AA277">
            <v>2.5421994884910482</v>
          </cell>
          <cell r="AR277">
            <v>37552</v>
          </cell>
          <cell r="AS277">
            <v>3.91</v>
          </cell>
          <cell r="AT277">
            <v>9.94</v>
          </cell>
        </row>
        <row r="278">
          <cell r="X278">
            <v>37553</v>
          </cell>
          <cell r="Y278">
            <v>3.93</v>
          </cell>
          <cell r="Z278">
            <v>10</v>
          </cell>
          <cell r="AA278">
            <v>2.5445292620865141</v>
          </cell>
          <cell r="AR278">
            <v>37553</v>
          </cell>
          <cell r="AS278">
            <v>3.93</v>
          </cell>
          <cell r="AT278">
            <v>10</v>
          </cell>
        </row>
        <row r="279">
          <cell r="X279">
            <v>37554</v>
          </cell>
          <cell r="Y279">
            <v>4.12</v>
          </cell>
          <cell r="Z279">
            <v>10.199999999999999</v>
          </cell>
          <cell r="AA279">
            <v>2.4757281553398056</v>
          </cell>
          <cell r="AR279">
            <v>37554</v>
          </cell>
          <cell r="AS279">
            <v>4.12</v>
          </cell>
          <cell r="AT279">
            <v>10.199999999999999</v>
          </cell>
        </row>
        <row r="280">
          <cell r="X280">
            <v>37557</v>
          </cell>
          <cell r="Y280">
            <v>3.92</v>
          </cell>
          <cell r="Z280">
            <v>10.79</v>
          </cell>
          <cell r="AA280">
            <v>2.7525510204081631</v>
          </cell>
          <cell r="AR280">
            <v>37557</v>
          </cell>
          <cell r="AS280">
            <v>3.92</v>
          </cell>
          <cell r="AT280">
            <v>10.79</v>
          </cell>
        </row>
        <row r="281">
          <cell r="X281">
            <v>37558</v>
          </cell>
          <cell r="Y281">
            <v>3.97</v>
          </cell>
          <cell r="Z281">
            <v>10.64</v>
          </cell>
          <cell r="AA281">
            <v>2.6801007556675063</v>
          </cell>
          <cell r="AR281">
            <v>37558</v>
          </cell>
          <cell r="AS281">
            <v>3.97</v>
          </cell>
          <cell r="AT281">
            <v>10.64</v>
          </cell>
        </row>
        <row r="282">
          <cell r="X282">
            <v>37559</v>
          </cell>
          <cell r="Y282">
            <v>4.12</v>
          </cell>
          <cell r="Z282">
            <v>11.38</v>
          </cell>
          <cell r="AA282">
            <v>2.7621359223300974</v>
          </cell>
          <cell r="AR282">
            <v>37559</v>
          </cell>
          <cell r="AS282">
            <v>4.12</v>
          </cell>
          <cell r="AT282">
            <v>11.38</v>
          </cell>
        </row>
        <row r="283">
          <cell r="X283">
            <v>37560</v>
          </cell>
          <cell r="Y283">
            <v>4.03</v>
          </cell>
          <cell r="Z283">
            <v>11.15</v>
          </cell>
          <cell r="AA283">
            <v>2.7667493796526053</v>
          </cell>
          <cell r="AR283">
            <v>37560</v>
          </cell>
          <cell r="AS283">
            <v>4.03</v>
          </cell>
          <cell r="AT283">
            <v>11.15</v>
          </cell>
        </row>
        <row r="284">
          <cell r="X284">
            <v>37561</v>
          </cell>
          <cell r="Y284">
            <v>4.13</v>
          </cell>
          <cell r="Z284">
            <v>11.17</v>
          </cell>
          <cell r="AA284">
            <v>2.7046004842615012</v>
          </cell>
          <cell r="AR284">
            <v>37561</v>
          </cell>
          <cell r="AS284">
            <v>4.13</v>
          </cell>
          <cell r="AT284">
            <v>11.17</v>
          </cell>
        </row>
        <row r="285">
          <cell r="X285">
            <v>37564</v>
          </cell>
          <cell r="Y285">
            <v>4.21</v>
          </cell>
          <cell r="Z285">
            <v>10.6</v>
          </cell>
          <cell r="AA285">
            <v>2.5178147268408551</v>
          </cell>
          <cell r="AR285">
            <v>37564</v>
          </cell>
          <cell r="AS285">
            <v>4.21</v>
          </cell>
          <cell r="AT285">
            <v>10.6</v>
          </cell>
        </row>
        <row r="286">
          <cell r="X286">
            <v>37565</v>
          </cell>
          <cell r="Y286">
            <v>4.16</v>
          </cell>
          <cell r="Z286">
            <v>11.01</v>
          </cell>
          <cell r="AA286">
            <v>2.6466346153846154</v>
          </cell>
          <cell r="AR286">
            <v>37565</v>
          </cell>
          <cell r="AS286">
            <v>4.16</v>
          </cell>
          <cell r="AT286">
            <v>11.01</v>
          </cell>
        </row>
        <row r="287">
          <cell r="X287">
            <v>37566</v>
          </cell>
          <cell r="Y287">
            <v>4.3499999999999996</v>
          </cell>
          <cell r="Z287">
            <v>11.25</v>
          </cell>
          <cell r="AA287">
            <v>2.5862068965517242</v>
          </cell>
          <cell r="AR287">
            <v>37566</v>
          </cell>
          <cell r="AS287">
            <v>4.3499999999999996</v>
          </cell>
          <cell r="AT287">
            <v>11.25</v>
          </cell>
        </row>
        <row r="288">
          <cell r="X288">
            <v>37567</v>
          </cell>
          <cell r="Y288">
            <v>4.3499999999999996</v>
          </cell>
          <cell r="Z288">
            <v>11.26</v>
          </cell>
          <cell r="AA288">
            <v>2.5885057471264368</v>
          </cell>
          <cell r="AR288">
            <v>37567</v>
          </cell>
          <cell r="AS288">
            <v>4.3499999999999996</v>
          </cell>
          <cell r="AT288">
            <v>11.26</v>
          </cell>
        </row>
        <row r="289">
          <cell r="X289">
            <v>37568</v>
          </cell>
          <cell r="Y289">
            <v>4.34</v>
          </cell>
          <cell r="Z289">
            <v>11.3</v>
          </cell>
          <cell r="AA289">
            <v>2.6036866359447006</v>
          </cell>
          <cell r="AR289">
            <v>37568</v>
          </cell>
          <cell r="AS289">
            <v>4.34</v>
          </cell>
          <cell r="AT289">
            <v>11.3</v>
          </cell>
        </row>
        <row r="290">
          <cell r="X290">
            <v>37571</v>
          </cell>
          <cell r="Y290">
            <v>4.2300000000000004</v>
          </cell>
          <cell r="Z290">
            <v>11.85</v>
          </cell>
          <cell r="AA290">
            <v>2.8014184397163118</v>
          </cell>
          <cell r="AR290">
            <v>37571</v>
          </cell>
          <cell r="AS290">
            <v>4.2300000000000004</v>
          </cell>
          <cell r="AT290">
            <v>11.85</v>
          </cell>
        </row>
        <row r="291">
          <cell r="X291">
            <v>37572</v>
          </cell>
          <cell r="Y291">
            <v>4.21</v>
          </cell>
          <cell r="Z291">
            <v>12.84</v>
          </cell>
          <cell r="AA291">
            <v>3.0498812351543942</v>
          </cell>
          <cell r="AR291">
            <v>37572</v>
          </cell>
          <cell r="AS291">
            <v>4.21</v>
          </cell>
          <cell r="AT291">
            <v>12.84</v>
          </cell>
        </row>
        <row r="292">
          <cell r="X292">
            <v>37573</v>
          </cell>
          <cell r="Y292">
            <v>4.17</v>
          </cell>
          <cell r="Z292">
            <v>12.89</v>
          </cell>
          <cell r="AA292">
            <v>3.0911270983213432</v>
          </cell>
          <cell r="AR292">
            <v>37573</v>
          </cell>
          <cell r="AS292">
            <v>4.17</v>
          </cell>
          <cell r="AT292">
            <v>12.89</v>
          </cell>
        </row>
        <row r="293">
          <cell r="X293">
            <v>37574</v>
          </cell>
          <cell r="Y293">
            <v>4.13</v>
          </cell>
          <cell r="Z293">
            <v>13.13</v>
          </cell>
          <cell r="AA293">
            <v>3.179176755447942</v>
          </cell>
          <cell r="AR293">
            <v>37574</v>
          </cell>
          <cell r="AS293">
            <v>4.13</v>
          </cell>
          <cell r="AT293">
            <v>13.13</v>
          </cell>
        </row>
        <row r="294">
          <cell r="X294">
            <v>37575</v>
          </cell>
          <cell r="Y294">
            <v>4.18</v>
          </cell>
          <cell r="Z294">
            <v>12.93</v>
          </cell>
          <cell r="AA294">
            <v>3.0933014354066986</v>
          </cell>
          <cell r="AR294">
            <v>37575</v>
          </cell>
          <cell r="AS294">
            <v>4.18</v>
          </cell>
          <cell r="AT294">
            <v>12.93</v>
          </cell>
        </row>
        <row r="295">
          <cell r="X295">
            <v>37578</v>
          </cell>
          <cell r="Y295">
            <v>4.1100000000000003</v>
          </cell>
          <cell r="Z295">
            <v>13.12</v>
          </cell>
          <cell r="AA295">
            <v>3.1922141119221408</v>
          </cell>
          <cell r="AR295">
            <v>37578</v>
          </cell>
          <cell r="AS295">
            <v>4.1100000000000003</v>
          </cell>
          <cell r="AT295">
            <v>13.12</v>
          </cell>
        </row>
        <row r="296">
          <cell r="X296">
            <v>37579</v>
          </cell>
          <cell r="Y296">
            <v>4.13</v>
          </cell>
          <cell r="Z296">
            <v>13.71</v>
          </cell>
          <cell r="AA296">
            <v>3.3196125907990317</v>
          </cell>
          <cell r="AR296">
            <v>37579</v>
          </cell>
          <cell r="AS296">
            <v>4.13</v>
          </cell>
          <cell r="AT296">
            <v>13.71</v>
          </cell>
        </row>
        <row r="297">
          <cell r="X297">
            <v>37580</v>
          </cell>
          <cell r="Y297">
            <v>4.25</v>
          </cell>
          <cell r="Z297">
            <v>14.9</v>
          </cell>
          <cell r="AA297">
            <v>3.5058823529411764</v>
          </cell>
          <cell r="AR297">
            <v>37580</v>
          </cell>
          <cell r="AS297">
            <v>4.25</v>
          </cell>
          <cell r="AT297">
            <v>14.9</v>
          </cell>
        </row>
        <row r="298">
          <cell r="X298">
            <v>37581</v>
          </cell>
          <cell r="Y298">
            <v>4.4000000000000004</v>
          </cell>
          <cell r="Z298">
            <v>14.5</v>
          </cell>
          <cell r="AA298">
            <v>3.295454545454545</v>
          </cell>
          <cell r="AR298">
            <v>37581</v>
          </cell>
          <cell r="AS298">
            <v>4.4000000000000004</v>
          </cell>
          <cell r="AT298">
            <v>14.5</v>
          </cell>
        </row>
        <row r="299">
          <cell r="X299">
            <v>37582</v>
          </cell>
          <cell r="Y299">
            <v>4.3899999999999997</v>
          </cell>
          <cell r="Z299">
            <v>14.25</v>
          </cell>
          <cell r="AA299">
            <v>3.2460136674259683</v>
          </cell>
          <cell r="AR299">
            <v>37582</v>
          </cell>
          <cell r="AS299">
            <v>4.3899999999999997</v>
          </cell>
          <cell r="AT299">
            <v>14.25</v>
          </cell>
        </row>
        <row r="300">
          <cell r="X300">
            <v>37585</v>
          </cell>
          <cell r="Y300">
            <v>4.6900000000000004</v>
          </cell>
          <cell r="Z300">
            <v>14.1</v>
          </cell>
          <cell r="AA300">
            <v>3.0063965884861403</v>
          </cell>
          <cell r="AR300">
            <v>37585</v>
          </cell>
          <cell r="AS300">
            <v>4.6900000000000004</v>
          </cell>
          <cell r="AT300">
            <v>14.1</v>
          </cell>
        </row>
        <row r="301">
          <cell r="X301">
            <v>37586</v>
          </cell>
          <cell r="Y301">
            <v>4.8</v>
          </cell>
          <cell r="Z301">
            <v>15.4</v>
          </cell>
          <cell r="AA301">
            <v>3.2083333333333335</v>
          </cell>
          <cell r="AR301">
            <v>37586</v>
          </cell>
          <cell r="AS301">
            <v>4.8</v>
          </cell>
          <cell r="AT301">
            <v>15.4</v>
          </cell>
        </row>
        <row r="302">
          <cell r="X302">
            <v>37587</v>
          </cell>
          <cell r="Y302">
            <v>5.23</v>
          </cell>
          <cell r="Z302">
            <v>17.2</v>
          </cell>
          <cell r="AA302">
            <v>3.2887189292543018</v>
          </cell>
          <cell r="AR302">
            <v>37587</v>
          </cell>
          <cell r="AS302">
            <v>5.23</v>
          </cell>
          <cell r="AT302">
            <v>17.2</v>
          </cell>
        </row>
        <row r="303">
          <cell r="X303">
            <v>37588</v>
          </cell>
          <cell r="Y303">
            <v>5.23</v>
          </cell>
          <cell r="Z303">
            <v>17.2</v>
          </cell>
          <cell r="AA303">
            <v>3.2887189292543018</v>
          </cell>
          <cell r="AR303">
            <v>37588</v>
          </cell>
          <cell r="AS303">
            <v>5.23</v>
          </cell>
          <cell r="AT303">
            <v>17.2</v>
          </cell>
        </row>
        <row r="304">
          <cell r="X304">
            <v>37589</v>
          </cell>
          <cell r="Y304">
            <v>5.15</v>
          </cell>
          <cell r="Z304">
            <v>18.2</v>
          </cell>
          <cell r="AA304">
            <v>3.5339805825242716</v>
          </cell>
          <cell r="AR304">
            <v>37589</v>
          </cell>
          <cell r="AS304">
            <v>5.15</v>
          </cell>
          <cell r="AT304">
            <v>18.2</v>
          </cell>
        </row>
        <row r="305">
          <cell r="X305">
            <v>37592</v>
          </cell>
          <cell r="Y305">
            <v>5.64</v>
          </cell>
          <cell r="Z305">
            <v>19.11</v>
          </cell>
          <cell r="AA305">
            <v>3.3882978723404258</v>
          </cell>
          <cell r="AR305">
            <v>37592</v>
          </cell>
          <cell r="AS305">
            <v>5.64</v>
          </cell>
          <cell r="AT305">
            <v>19.11</v>
          </cell>
        </row>
        <row r="306">
          <cell r="X306">
            <v>37593</v>
          </cell>
          <cell r="Y306">
            <v>5.63</v>
          </cell>
          <cell r="Z306">
            <v>18.64</v>
          </cell>
          <cell r="AA306">
            <v>3.3108348134991119</v>
          </cell>
          <cell r="AR306">
            <v>37593</v>
          </cell>
          <cell r="AS306">
            <v>5.63</v>
          </cell>
          <cell r="AT306">
            <v>18.64</v>
          </cell>
        </row>
        <row r="307">
          <cell r="X307">
            <v>37594</v>
          </cell>
          <cell r="Y307">
            <v>5.43</v>
          </cell>
          <cell r="Z307">
            <v>19.77</v>
          </cell>
          <cell r="AA307">
            <v>3.6408839779005526</v>
          </cell>
          <cell r="AR307">
            <v>37594</v>
          </cell>
          <cell r="AS307">
            <v>5.43</v>
          </cell>
          <cell r="AT307">
            <v>19.77</v>
          </cell>
        </row>
        <row r="308">
          <cell r="X308">
            <v>37595</v>
          </cell>
          <cell r="Y308">
            <v>5.26</v>
          </cell>
          <cell r="Z308">
            <v>19.190000000000001</v>
          </cell>
          <cell r="AA308">
            <v>3.6482889733840307</v>
          </cell>
          <cell r="AR308">
            <v>37595</v>
          </cell>
          <cell r="AS308">
            <v>5.26</v>
          </cell>
          <cell r="AT308">
            <v>19.190000000000001</v>
          </cell>
        </row>
        <row r="309">
          <cell r="X309">
            <v>37596</v>
          </cell>
          <cell r="Y309">
            <v>5.03</v>
          </cell>
          <cell r="Z309">
            <v>18.28</v>
          </cell>
          <cell r="AA309">
            <v>3.6341948310139167</v>
          </cell>
          <cell r="AR309">
            <v>37596</v>
          </cell>
          <cell r="AS309">
            <v>5.03</v>
          </cell>
          <cell r="AT309">
            <v>18.28</v>
          </cell>
        </row>
        <row r="310">
          <cell r="X310">
            <v>37599</v>
          </cell>
          <cell r="Y310">
            <v>4.8</v>
          </cell>
          <cell r="Z310">
            <v>16.75</v>
          </cell>
          <cell r="AA310">
            <v>3.4895833333333335</v>
          </cell>
          <cell r="AR310">
            <v>37599</v>
          </cell>
          <cell r="AS310">
            <v>4.8</v>
          </cell>
          <cell r="AT310">
            <v>16.75</v>
          </cell>
        </row>
        <row r="311">
          <cell r="X311">
            <v>37600</v>
          </cell>
          <cell r="Y311">
            <v>4.75</v>
          </cell>
          <cell r="Z311">
            <v>16.850000000000001</v>
          </cell>
          <cell r="AA311">
            <v>3.5473684210526319</v>
          </cell>
          <cell r="AR311">
            <v>37600</v>
          </cell>
          <cell r="AS311">
            <v>4.75</v>
          </cell>
          <cell r="AT311">
            <v>16.850000000000001</v>
          </cell>
        </row>
        <row r="312">
          <cell r="X312">
            <v>37601</v>
          </cell>
          <cell r="Y312">
            <v>4.83</v>
          </cell>
          <cell r="Z312">
            <v>18.52</v>
          </cell>
          <cell r="AA312">
            <v>3.8343685300207038</v>
          </cell>
          <cell r="AR312">
            <v>37601</v>
          </cell>
          <cell r="AS312">
            <v>4.83</v>
          </cell>
          <cell r="AT312">
            <v>18.52</v>
          </cell>
        </row>
        <row r="313">
          <cell r="X313">
            <v>37602</v>
          </cell>
          <cell r="Y313">
            <v>4.95</v>
          </cell>
          <cell r="Z313">
            <v>18.43</v>
          </cell>
          <cell r="AA313">
            <v>3.723232323232323</v>
          </cell>
          <cell r="AR313">
            <v>37602</v>
          </cell>
          <cell r="AS313">
            <v>4.95</v>
          </cell>
          <cell r="AT313">
            <v>18.43</v>
          </cell>
        </row>
        <row r="314">
          <cell r="X314">
            <v>37603</v>
          </cell>
          <cell r="Y314">
            <v>4.83</v>
          </cell>
          <cell r="Z314">
            <v>17.41</v>
          </cell>
          <cell r="AA314">
            <v>3.6045548654244306</v>
          </cell>
          <cell r="AR314">
            <v>37603</v>
          </cell>
          <cell r="AS314">
            <v>4.83</v>
          </cell>
          <cell r="AT314">
            <v>17.41</v>
          </cell>
        </row>
        <row r="315">
          <cell r="X315">
            <v>37606</v>
          </cell>
          <cell r="Y315">
            <v>4.8899999999999997</v>
          </cell>
          <cell r="Z315">
            <v>18.28</v>
          </cell>
          <cell r="AA315">
            <v>3.7382413087934565</v>
          </cell>
          <cell r="AR315">
            <v>37606</v>
          </cell>
          <cell r="AS315">
            <v>4.8899999999999997</v>
          </cell>
          <cell r="AT315">
            <v>18.28</v>
          </cell>
        </row>
        <row r="316">
          <cell r="X316">
            <v>37607</v>
          </cell>
          <cell r="Y316">
            <v>4.7699999999999996</v>
          </cell>
          <cell r="Z316">
            <v>18.670000000000002</v>
          </cell>
          <cell r="AA316">
            <v>3.9140461215932922</v>
          </cell>
          <cell r="AR316">
            <v>37607</v>
          </cell>
          <cell r="AS316">
            <v>4.7699999999999996</v>
          </cell>
          <cell r="AT316">
            <v>18.670000000000002</v>
          </cell>
        </row>
        <row r="317">
          <cell r="X317">
            <v>37608</v>
          </cell>
          <cell r="Y317">
            <v>4.54</v>
          </cell>
          <cell r="Z317">
            <v>17.940000000000001</v>
          </cell>
          <cell r="AA317">
            <v>3.9515418502202646</v>
          </cell>
          <cell r="AR317">
            <v>37608</v>
          </cell>
          <cell r="AS317">
            <v>4.54</v>
          </cell>
          <cell r="AT317">
            <v>17.940000000000001</v>
          </cell>
        </row>
        <row r="318">
          <cell r="X318">
            <v>37609</v>
          </cell>
          <cell r="Y318">
            <v>4.3600000000000003</v>
          </cell>
          <cell r="Z318">
            <v>18.16</v>
          </cell>
          <cell r="AA318">
            <v>4.1651376146788985</v>
          </cell>
          <cell r="AR318">
            <v>37609</v>
          </cell>
          <cell r="AS318">
            <v>4.3600000000000003</v>
          </cell>
          <cell r="AT318">
            <v>18.16</v>
          </cell>
        </row>
        <row r="319">
          <cell r="X319">
            <v>37610</v>
          </cell>
          <cell r="Y319">
            <v>4.28</v>
          </cell>
          <cell r="Z319">
            <v>17.850000000000001</v>
          </cell>
          <cell r="AA319">
            <v>4.1705607476635516</v>
          </cell>
          <cell r="AR319">
            <v>37610</v>
          </cell>
          <cell r="AS319">
            <v>4.28</v>
          </cell>
          <cell r="AT319">
            <v>17.850000000000001</v>
          </cell>
        </row>
        <row r="320">
          <cell r="X320">
            <v>37613</v>
          </cell>
          <cell r="Y320">
            <v>4.28</v>
          </cell>
          <cell r="Z320">
            <v>16.559999999999999</v>
          </cell>
          <cell r="AA320">
            <v>3.8691588785046722</v>
          </cell>
          <cell r="AR320">
            <v>37613</v>
          </cell>
          <cell r="AS320">
            <v>4.28</v>
          </cell>
          <cell r="AT320">
            <v>16.559999999999999</v>
          </cell>
        </row>
        <row r="321">
          <cell r="X321">
            <v>37614</v>
          </cell>
          <cell r="Y321">
            <v>4.2300000000000004</v>
          </cell>
          <cell r="Z321">
            <v>17.989999999999998</v>
          </cell>
          <cell r="AA321">
            <v>4.2529550827423162</v>
          </cell>
          <cell r="AR321">
            <v>37614</v>
          </cell>
          <cell r="AS321">
            <v>4.2300000000000004</v>
          </cell>
          <cell r="AT321">
            <v>17.989999999999998</v>
          </cell>
        </row>
        <row r="322">
          <cell r="X322">
            <v>37615</v>
          </cell>
          <cell r="Y322">
            <v>4.2300000000000004</v>
          </cell>
          <cell r="Z322">
            <v>17.989999999999998</v>
          </cell>
          <cell r="AA322">
            <v>4.2529550827423162</v>
          </cell>
          <cell r="AR322">
            <v>37615</v>
          </cell>
          <cell r="AS322">
            <v>4.2300000000000004</v>
          </cell>
          <cell r="AT322">
            <v>17.989999999999998</v>
          </cell>
        </row>
        <row r="323">
          <cell r="X323">
            <v>37616</v>
          </cell>
          <cell r="Y323">
            <v>4.4000000000000004</v>
          </cell>
          <cell r="Z323">
            <v>21.34</v>
          </cell>
          <cell r="AA323">
            <v>4.8499999999999996</v>
          </cell>
          <cell r="AR323">
            <v>37616</v>
          </cell>
          <cell r="AS323">
            <v>4.4000000000000004</v>
          </cell>
          <cell r="AT323">
            <v>21.34</v>
          </cell>
        </row>
        <row r="324">
          <cell r="X324">
            <v>37617</v>
          </cell>
          <cell r="Y324">
            <v>4.28</v>
          </cell>
          <cell r="Z324">
            <v>21.11</v>
          </cell>
          <cell r="AA324">
            <v>4.9322429906542054</v>
          </cell>
          <cell r="AR324">
            <v>37617</v>
          </cell>
          <cell r="AS324">
            <v>4.28</v>
          </cell>
          <cell r="AT324">
            <v>21.11</v>
          </cell>
        </row>
        <row r="325">
          <cell r="X325">
            <v>37620</v>
          </cell>
          <cell r="Y325">
            <v>4.09</v>
          </cell>
          <cell r="Z325">
            <v>20.55</v>
          </cell>
          <cell r="AA325">
            <v>5.0244498777506115</v>
          </cell>
          <cell r="AR325">
            <v>37620</v>
          </cell>
          <cell r="AS325">
            <v>4.09</v>
          </cell>
          <cell r="AT325">
            <v>20.55</v>
          </cell>
        </row>
        <row r="326">
          <cell r="X326">
            <v>37621</v>
          </cell>
          <cell r="Y326">
            <v>4.04</v>
          </cell>
          <cell r="Z326">
            <v>20.18</v>
          </cell>
          <cell r="AA326">
            <v>4.9950495049504946</v>
          </cell>
          <cell r="AR326">
            <v>37621</v>
          </cell>
          <cell r="AS326">
            <v>4.04</v>
          </cell>
          <cell r="AT326">
            <v>20.18</v>
          </cell>
        </row>
        <row r="327">
          <cell r="X327">
            <v>37622</v>
          </cell>
          <cell r="Y327">
            <v>4.04</v>
          </cell>
          <cell r="Z327">
            <v>20.18</v>
          </cell>
          <cell r="AA327">
            <v>4.9950495049504946</v>
          </cell>
          <cell r="AR327">
            <v>37622</v>
          </cell>
          <cell r="AS327">
            <v>4.04</v>
          </cell>
          <cell r="AT327">
            <v>20.18</v>
          </cell>
        </row>
        <row r="328">
          <cell r="X328">
            <v>37623</v>
          </cell>
          <cell r="Y328">
            <v>4.18</v>
          </cell>
          <cell r="Z328">
            <v>22.49</v>
          </cell>
          <cell r="AA328">
            <v>5.3803827751196174</v>
          </cell>
          <cell r="AR328">
            <v>37623</v>
          </cell>
          <cell r="AS328">
            <v>4.18</v>
          </cell>
          <cell r="AT328">
            <v>22.49</v>
          </cell>
        </row>
        <row r="329">
          <cell r="X329">
            <v>37624</v>
          </cell>
          <cell r="Y329">
            <v>4.24</v>
          </cell>
          <cell r="Z329">
            <v>22.03</v>
          </cell>
          <cell r="AA329">
            <v>5.1957547169811322</v>
          </cell>
          <cell r="AR329">
            <v>37624</v>
          </cell>
          <cell r="AS329">
            <v>4.24</v>
          </cell>
          <cell r="AT329">
            <v>22.03</v>
          </cell>
        </row>
        <row r="330">
          <cell r="X330">
            <v>37627</v>
          </cell>
          <cell r="Y330">
            <v>4.42</v>
          </cell>
          <cell r="Z330">
            <v>22.78</v>
          </cell>
          <cell r="AA330">
            <v>5.1538461538461542</v>
          </cell>
          <cell r="AR330">
            <v>37627</v>
          </cell>
          <cell r="AS330">
            <v>4.42</v>
          </cell>
          <cell r="AT330">
            <v>22.78</v>
          </cell>
        </row>
        <row r="331">
          <cell r="X331">
            <v>37628</v>
          </cell>
          <cell r="Y331">
            <v>4.4000000000000004</v>
          </cell>
          <cell r="Z331">
            <v>22.24</v>
          </cell>
          <cell r="AA331">
            <v>5.0545454545454538</v>
          </cell>
          <cell r="AR331">
            <v>37628</v>
          </cell>
          <cell r="AS331">
            <v>4.4000000000000004</v>
          </cell>
          <cell r="AT331">
            <v>22.24</v>
          </cell>
        </row>
        <row r="332">
          <cell r="X332">
            <v>37629</v>
          </cell>
          <cell r="Y332">
            <v>4.4000000000000004</v>
          </cell>
          <cell r="Z332">
            <v>22.11</v>
          </cell>
          <cell r="AA332">
            <v>5.0249999999999995</v>
          </cell>
          <cell r="AR332">
            <v>37629</v>
          </cell>
          <cell r="AS332">
            <v>4.4000000000000004</v>
          </cell>
          <cell r="AT332">
            <v>22.11</v>
          </cell>
        </row>
        <row r="333">
          <cell r="X333">
            <v>37630</v>
          </cell>
          <cell r="Y333">
            <v>4.47</v>
          </cell>
          <cell r="Z333">
            <v>23.2</v>
          </cell>
          <cell r="AA333">
            <v>5.1901565995525729</v>
          </cell>
          <cell r="AR333">
            <v>37630</v>
          </cell>
          <cell r="AS333">
            <v>4.47</v>
          </cell>
          <cell r="AT333">
            <v>23.2</v>
          </cell>
        </row>
        <row r="334">
          <cell r="X334">
            <v>37631</v>
          </cell>
          <cell r="Y334">
            <v>4.57</v>
          </cell>
          <cell r="Z334">
            <v>23.06</v>
          </cell>
          <cell r="AA334">
            <v>5.0459518599562356</v>
          </cell>
          <cell r="AR334">
            <v>37631</v>
          </cell>
          <cell r="AS334">
            <v>4.57</v>
          </cell>
          <cell r="AT334">
            <v>23.06</v>
          </cell>
        </row>
        <row r="335">
          <cell r="X335">
            <v>37634</v>
          </cell>
          <cell r="Y335">
            <v>4.4800000000000004</v>
          </cell>
          <cell r="Z335">
            <v>22.88</v>
          </cell>
          <cell r="AA335">
            <v>5.1071428571428568</v>
          </cell>
          <cell r="AR335">
            <v>37634</v>
          </cell>
          <cell r="AS335">
            <v>4.4800000000000004</v>
          </cell>
          <cell r="AT335">
            <v>22.88</v>
          </cell>
        </row>
        <row r="336">
          <cell r="X336">
            <v>37635</v>
          </cell>
          <cell r="Y336">
            <v>4.47</v>
          </cell>
          <cell r="Z336">
            <v>22.94</v>
          </cell>
          <cell r="AA336">
            <v>5.1319910514541389</v>
          </cell>
          <cell r="AR336">
            <v>37635</v>
          </cell>
          <cell r="AS336">
            <v>4.47</v>
          </cell>
          <cell r="AT336">
            <v>22.94</v>
          </cell>
        </row>
        <row r="337">
          <cell r="X337">
            <v>37636</v>
          </cell>
          <cell r="Y337">
            <v>4.5999999999999996</v>
          </cell>
          <cell r="Z337">
            <v>22.41</v>
          </cell>
          <cell r="AA337">
            <v>4.8717391304347828</v>
          </cell>
          <cell r="AR337">
            <v>37636</v>
          </cell>
          <cell r="AS337">
            <v>4.5999999999999996</v>
          </cell>
          <cell r="AT337">
            <v>22.41</v>
          </cell>
        </row>
        <row r="338">
          <cell r="X338">
            <v>37637</v>
          </cell>
          <cell r="Y338">
            <v>4.5599999999999996</v>
          </cell>
          <cell r="Z338">
            <v>22.6</v>
          </cell>
          <cell r="AA338">
            <v>4.9561403508771935</v>
          </cell>
          <cell r="AR338">
            <v>37637</v>
          </cell>
          <cell r="AS338">
            <v>4.5599999999999996</v>
          </cell>
          <cell r="AT338">
            <v>22.6</v>
          </cell>
        </row>
        <row r="339">
          <cell r="X339">
            <v>37638</v>
          </cell>
          <cell r="Y339">
            <v>4.5</v>
          </cell>
          <cell r="Z339">
            <v>20.62</v>
          </cell>
          <cell r="AA339">
            <v>4.5822222222222226</v>
          </cell>
          <cell r="AR339">
            <v>37638</v>
          </cell>
          <cell r="AS339">
            <v>4.5</v>
          </cell>
          <cell r="AT339">
            <v>20.62</v>
          </cell>
        </row>
        <row r="340">
          <cell r="X340">
            <v>37641</v>
          </cell>
          <cell r="Y340">
            <v>4.5</v>
          </cell>
          <cell r="Z340">
            <v>20.62</v>
          </cell>
          <cell r="AA340">
            <v>4.5822222222222226</v>
          </cell>
          <cell r="AR340">
            <v>37641</v>
          </cell>
          <cell r="AS340">
            <v>4.5</v>
          </cell>
          <cell r="AT340">
            <v>20.62</v>
          </cell>
        </row>
        <row r="341">
          <cell r="X341">
            <v>37642</v>
          </cell>
          <cell r="Y341">
            <v>4.3499999999999996</v>
          </cell>
          <cell r="Z341">
            <v>21.12</v>
          </cell>
          <cell r="AA341">
            <v>4.8551724137931043</v>
          </cell>
          <cell r="AR341">
            <v>37642</v>
          </cell>
          <cell r="AS341">
            <v>4.3499999999999996</v>
          </cell>
          <cell r="AT341">
            <v>21.12</v>
          </cell>
        </row>
        <row r="342">
          <cell r="X342">
            <v>37643</v>
          </cell>
          <cell r="Y342">
            <v>4.2699999999999996</v>
          </cell>
          <cell r="Z342">
            <v>21</v>
          </cell>
          <cell r="AA342">
            <v>4.918032786885246</v>
          </cell>
          <cell r="AR342">
            <v>37643</v>
          </cell>
          <cell r="AS342">
            <v>4.2699999999999996</v>
          </cell>
          <cell r="AT342">
            <v>21</v>
          </cell>
        </row>
        <row r="343">
          <cell r="X343">
            <v>37644</v>
          </cell>
          <cell r="Y343">
            <v>4.25</v>
          </cell>
          <cell r="Z343">
            <v>18.600000000000001</v>
          </cell>
          <cell r="AA343">
            <v>4.3764705882352946</v>
          </cell>
          <cell r="AR343">
            <v>37644</v>
          </cell>
          <cell r="AS343">
            <v>4.25</v>
          </cell>
          <cell r="AT343">
            <v>18.600000000000001</v>
          </cell>
        </row>
        <row r="344">
          <cell r="X344">
            <v>37645</v>
          </cell>
          <cell r="Y344">
            <v>4.17</v>
          </cell>
          <cell r="Z344">
            <v>17.899999999999999</v>
          </cell>
          <cell r="AA344">
            <v>4.2925659472422062</v>
          </cell>
          <cell r="AR344">
            <v>37645</v>
          </cell>
          <cell r="AS344">
            <v>4.17</v>
          </cell>
          <cell r="AT344">
            <v>17.899999999999999</v>
          </cell>
        </row>
        <row r="345">
          <cell r="X345">
            <v>37648</v>
          </cell>
          <cell r="Y345">
            <v>4.32</v>
          </cell>
          <cell r="Z345">
            <v>17.649999999999999</v>
          </cell>
          <cell r="AA345">
            <v>4.0856481481481479</v>
          </cell>
          <cell r="AR345">
            <v>37648</v>
          </cell>
          <cell r="AS345">
            <v>4.32</v>
          </cell>
          <cell r="AT345">
            <v>17.649999999999999</v>
          </cell>
        </row>
        <row r="346">
          <cell r="X346">
            <v>37649</v>
          </cell>
          <cell r="Y346">
            <v>4.33</v>
          </cell>
          <cell r="Z346">
            <v>18.239999999999998</v>
          </cell>
          <cell r="AA346">
            <v>4.2124711316397221</v>
          </cell>
          <cell r="AR346">
            <v>37649</v>
          </cell>
          <cell r="AS346">
            <v>4.33</v>
          </cell>
          <cell r="AT346">
            <v>18.239999999999998</v>
          </cell>
        </row>
        <row r="347">
          <cell r="X347">
            <v>37650</v>
          </cell>
          <cell r="Y347">
            <v>4.5</v>
          </cell>
          <cell r="Z347">
            <v>17.79</v>
          </cell>
          <cell r="AA347">
            <v>3.9533333333333331</v>
          </cell>
          <cell r="AR347">
            <v>37650</v>
          </cell>
          <cell r="AS347">
            <v>4.5</v>
          </cell>
          <cell r="AT347">
            <v>17.79</v>
          </cell>
        </row>
        <row r="348">
          <cell r="X348">
            <v>37651</v>
          </cell>
          <cell r="Y348">
            <v>4.46</v>
          </cell>
          <cell r="Z348">
            <v>17.98</v>
          </cell>
          <cell r="AA348">
            <v>4.0313901345291479</v>
          </cell>
          <cell r="AR348">
            <v>37651</v>
          </cell>
          <cell r="AS348">
            <v>4.46</v>
          </cell>
          <cell r="AT348">
            <v>17.98</v>
          </cell>
        </row>
        <row r="349">
          <cell r="X349">
            <v>37652</v>
          </cell>
          <cell r="Y349">
            <v>4.41</v>
          </cell>
          <cell r="Z349">
            <v>18.62</v>
          </cell>
          <cell r="AA349">
            <v>4.2222222222222223</v>
          </cell>
          <cell r="AR349">
            <v>37652</v>
          </cell>
          <cell r="AS349">
            <v>4.41</v>
          </cell>
          <cell r="AT349">
            <v>18.62</v>
          </cell>
        </row>
        <row r="350">
          <cell r="X350">
            <v>37655</v>
          </cell>
          <cell r="Y350">
            <v>4.4400000000000004</v>
          </cell>
          <cell r="Z350">
            <v>18.309999999999999</v>
          </cell>
          <cell r="AA350">
            <v>4.1238738738738734</v>
          </cell>
          <cell r="AR350">
            <v>37655</v>
          </cell>
          <cell r="AS350">
            <v>4.4400000000000004</v>
          </cell>
          <cell r="AT350">
            <v>18.309999999999999</v>
          </cell>
        </row>
        <row r="351">
          <cell r="X351">
            <v>37656</v>
          </cell>
          <cell r="Y351">
            <v>4.3099999999999996</v>
          </cell>
          <cell r="Z351">
            <v>16.75</v>
          </cell>
          <cell r="AA351">
            <v>3.8863109048723903</v>
          </cell>
          <cell r="AR351">
            <v>37656</v>
          </cell>
          <cell r="AS351">
            <v>4.3099999999999996</v>
          </cell>
          <cell r="AT351">
            <v>16.75</v>
          </cell>
        </row>
        <row r="352">
          <cell r="X352">
            <v>37657</v>
          </cell>
          <cell r="Y352">
            <v>4.4000000000000004</v>
          </cell>
          <cell r="Z352">
            <v>15.05</v>
          </cell>
          <cell r="AA352">
            <v>3.4204545454545454</v>
          </cell>
          <cell r="AR352">
            <v>37657</v>
          </cell>
          <cell r="AS352">
            <v>4.4000000000000004</v>
          </cell>
          <cell r="AT352">
            <v>15.05</v>
          </cell>
        </row>
        <row r="353">
          <cell r="X353">
            <v>37658</v>
          </cell>
          <cell r="Y353">
            <v>4.4400000000000004</v>
          </cell>
          <cell r="Z353">
            <v>15.12</v>
          </cell>
          <cell r="AA353">
            <v>3.4054054054054048</v>
          </cell>
          <cell r="AR353">
            <v>37658</v>
          </cell>
          <cell r="AS353">
            <v>4.4400000000000004</v>
          </cell>
          <cell r="AT353">
            <v>15.12</v>
          </cell>
        </row>
        <row r="354">
          <cell r="X354">
            <v>37659</v>
          </cell>
          <cell r="Y354">
            <v>4.33</v>
          </cell>
          <cell r="Z354">
            <v>14.98</v>
          </cell>
          <cell r="AA354">
            <v>3.4595842956120091</v>
          </cell>
          <cell r="AR354">
            <v>37659</v>
          </cell>
          <cell r="AS354">
            <v>4.33</v>
          </cell>
          <cell r="AT354">
            <v>14.98</v>
          </cell>
        </row>
        <row r="355">
          <cell r="X355">
            <v>37662</v>
          </cell>
          <cell r="Y355">
            <v>4.2</v>
          </cell>
          <cell r="Z355">
            <v>14.39</v>
          </cell>
          <cell r="AA355">
            <v>3.426190476190476</v>
          </cell>
          <cell r="AR355">
            <v>37662</v>
          </cell>
          <cell r="AS355">
            <v>4.2</v>
          </cell>
          <cell r="AT355">
            <v>14.39</v>
          </cell>
        </row>
        <row r="356">
          <cell r="X356">
            <v>37663</v>
          </cell>
          <cell r="Y356">
            <v>4.2699999999999996</v>
          </cell>
          <cell r="Z356">
            <v>15.54</v>
          </cell>
          <cell r="AA356">
            <v>3.639344262295082</v>
          </cell>
          <cell r="AR356">
            <v>37663</v>
          </cell>
          <cell r="AS356">
            <v>4.2699999999999996</v>
          </cell>
          <cell r="AT356">
            <v>15.54</v>
          </cell>
        </row>
        <row r="357">
          <cell r="X357">
            <v>37664</v>
          </cell>
          <cell r="Y357">
            <v>4.3</v>
          </cell>
          <cell r="Z357">
            <v>17.350000000000001</v>
          </cell>
          <cell r="AA357">
            <v>4.0348837209302326</v>
          </cell>
          <cell r="AR357">
            <v>37664</v>
          </cell>
          <cell r="AS357">
            <v>4.3</v>
          </cell>
          <cell r="AT357">
            <v>17.350000000000001</v>
          </cell>
        </row>
        <row r="358">
          <cell r="X358">
            <v>37665</v>
          </cell>
          <cell r="Y358">
            <v>4.26</v>
          </cell>
          <cell r="Z358">
            <v>17.510000000000002</v>
          </cell>
          <cell r="AA358">
            <v>4.110328638497653</v>
          </cell>
          <cell r="AR358">
            <v>37665</v>
          </cell>
          <cell r="AS358">
            <v>4.26</v>
          </cell>
          <cell r="AT358">
            <v>17.510000000000002</v>
          </cell>
        </row>
        <row r="359">
          <cell r="X359">
            <v>37666</v>
          </cell>
          <cell r="Y359">
            <v>4.2300000000000004</v>
          </cell>
          <cell r="Z359">
            <v>16.22</v>
          </cell>
          <cell r="AA359">
            <v>3.8345153664302596</v>
          </cell>
          <cell r="AR359">
            <v>37666</v>
          </cell>
          <cell r="AS359">
            <v>4.2300000000000004</v>
          </cell>
          <cell r="AT359">
            <v>16.22</v>
          </cell>
        </row>
        <row r="360">
          <cell r="X360">
            <v>37669</v>
          </cell>
          <cell r="Y360">
            <v>4.2300000000000004</v>
          </cell>
          <cell r="Z360">
            <v>16.22</v>
          </cell>
          <cell r="AA360">
            <v>3.8345153664302596</v>
          </cell>
          <cell r="AR360">
            <v>37669</v>
          </cell>
          <cell r="AS360">
            <v>4.2300000000000004</v>
          </cell>
          <cell r="AT360">
            <v>16.22</v>
          </cell>
        </row>
        <row r="361">
          <cell r="X361">
            <v>37670</v>
          </cell>
          <cell r="Y361">
            <v>4.68</v>
          </cell>
          <cell r="Z361">
            <v>16.899999999999999</v>
          </cell>
          <cell r="AA361">
            <v>3.6111111111111112</v>
          </cell>
          <cell r="AR361">
            <v>37670</v>
          </cell>
          <cell r="AS361">
            <v>4.68</v>
          </cell>
          <cell r="AT361">
            <v>16.899999999999999</v>
          </cell>
        </row>
        <row r="362">
          <cell r="X362">
            <v>37671</v>
          </cell>
          <cell r="Y362">
            <v>4.79</v>
          </cell>
          <cell r="Z362">
            <v>16.420000000000002</v>
          </cell>
          <cell r="AA362">
            <v>3.4279749478079333</v>
          </cell>
          <cell r="AR362">
            <v>37671</v>
          </cell>
          <cell r="AS362">
            <v>4.79</v>
          </cell>
          <cell r="AT362">
            <v>16.420000000000002</v>
          </cell>
        </row>
        <row r="363">
          <cell r="X363">
            <v>37672</v>
          </cell>
          <cell r="Y363">
            <v>4.83</v>
          </cell>
          <cell r="Z363">
            <v>16.29</v>
          </cell>
          <cell r="AA363">
            <v>3.372670807453416</v>
          </cell>
          <cell r="AR363">
            <v>37672</v>
          </cell>
          <cell r="AS363">
            <v>4.83</v>
          </cell>
          <cell r="AT363">
            <v>16.29</v>
          </cell>
        </row>
        <row r="364">
          <cell r="X364">
            <v>37673</v>
          </cell>
          <cell r="Y364">
            <v>4.8499999999999996</v>
          </cell>
          <cell r="Z364">
            <v>16.760000000000002</v>
          </cell>
          <cell r="AA364">
            <v>3.4556701030927841</v>
          </cell>
          <cell r="AR364">
            <v>37673</v>
          </cell>
          <cell r="AS364">
            <v>4.8499999999999996</v>
          </cell>
          <cell r="AT364">
            <v>16.760000000000002</v>
          </cell>
        </row>
        <row r="365">
          <cell r="X365">
            <v>37676</v>
          </cell>
          <cell r="Y365">
            <v>4.78</v>
          </cell>
          <cell r="Z365">
            <v>16.100000000000001</v>
          </cell>
          <cell r="AA365">
            <v>3.3682008368200838</v>
          </cell>
          <cell r="AR365">
            <v>37676</v>
          </cell>
          <cell r="AS365">
            <v>4.78</v>
          </cell>
          <cell r="AT365">
            <v>16.100000000000001</v>
          </cell>
        </row>
        <row r="366">
          <cell r="X366">
            <v>37677</v>
          </cell>
          <cell r="Y366">
            <v>4.8</v>
          </cell>
          <cell r="Z366">
            <v>17.13</v>
          </cell>
          <cell r="AA366">
            <v>3.5687500000000001</v>
          </cell>
          <cell r="AR366">
            <v>37677</v>
          </cell>
          <cell r="AS366">
            <v>4.8</v>
          </cell>
          <cell r="AT366">
            <v>17.13</v>
          </cell>
        </row>
        <row r="367">
          <cell r="X367">
            <v>37678</v>
          </cell>
          <cell r="Y367">
            <v>4.82</v>
          </cell>
          <cell r="Z367">
            <v>16.559999999999999</v>
          </cell>
          <cell r="AA367">
            <v>3.4356846473029039</v>
          </cell>
          <cell r="AR367">
            <v>37678</v>
          </cell>
          <cell r="AS367">
            <v>4.82</v>
          </cell>
          <cell r="AT367">
            <v>16.559999999999999</v>
          </cell>
        </row>
        <row r="368">
          <cell r="X368">
            <v>37679</v>
          </cell>
          <cell r="Y368">
            <v>5.0599999999999996</v>
          </cell>
          <cell r="Z368">
            <v>17.05</v>
          </cell>
          <cell r="AA368">
            <v>3.3695652173913047</v>
          </cell>
          <cell r="AR368">
            <v>37679</v>
          </cell>
          <cell r="AS368">
            <v>5.0599999999999996</v>
          </cell>
          <cell r="AT368">
            <v>17.05</v>
          </cell>
        </row>
        <row r="369">
          <cell r="X369">
            <v>37680</v>
          </cell>
          <cell r="Y369">
            <v>5.13</v>
          </cell>
          <cell r="Z369">
            <v>17.149999999999999</v>
          </cell>
          <cell r="AA369">
            <v>3.3430799220272904</v>
          </cell>
          <cell r="AR369">
            <v>37680</v>
          </cell>
          <cell r="AS369">
            <v>5.13</v>
          </cell>
          <cell r="AT369">
            <v>17.149999999999999</v>
          </cell>
        </row>
        <row r="370">
          <cell r="X370">
            <v>37683</v>
          </cell>
          <cell r="Y370">
            <v>5.1100000000000003</v>
          </cell>
          <cell r="Z370">
            <v>17.12</v>
          </cell>
          <cell r="AA370">
            <v>3.3502935420743638</v>
          </cell>
          <cell r="AR370">
            <v>37683</v>
          </cell>
          <cell r="AS370">
            <v>5.1100000000000003</v>
          </cell>
          <cell r="AT370">
            <v>17.12</v>
          </cell>
        </row>
        <row r="371">
          <cell r="X371">
            <v>37684</v>
          </cell>
          <cell r="Y371">
            <v>5.0599999999999996</v>
          </cell>
          <cell r="Z371">
            <v>17.41</v>
          </cell>
          <cell r="AA371">
            <v>3.4407114624505932</v>
          </cell>
          <cell r="AR371">
            <v>37684</v>
          </cell>
          <cell r="AS371">
            <v>5.0599999999999996</v>
          </cell>
          <cell r="AT371">
            <v>17.41</v>
          </cell>
        </row>
        <row r="372">
          <cell r="X372">
            <v>37685</v>
          </cell>
          <cell r="Y372">
            <v>4.97</v>
          </cell>
          <cell r="Z372">
            <v>17</v>
          </cell>
          <cell r="AA372">
            <v>3.4205231388329982</v>
          </cell>
          <cell r="AR372">
            <v>37685</v>
          </cell>
          <cell r="AS372">
            <v>4.97</v>
          </cell>
          <cell r="AT372">
            <v>17</v>
          </cell>
        </row>
        <row r="373">
          <cell r="X373">
            <v>37686</v>
          </cell>
          <cell r="Y373">
            <v>4.93</v>
          </cell>
          <cell r="Z373">
            <v>18.39</v>
          </cell>
          <cell r="AA373">
            <v>3.7302231237322521</v>
          </cell>
          <cell r="AR373">
            <v>37686</v>
          </cell>
          <cell r="AS373">
            <v>4.93</v>
          </cell>
          <cell r="AT373">
            <v>18.39</v>
          </cell>
        </row>
        <row r="374">
          <cell r="X374">
            <v>37687</v>
          </cell>
          <cell r="Y374">
            <v>4.88</v>
          </cell>
          <cell r="Z374">
            <v>17.989999999999998</v>
          </cell>
          <cell r="AA374">
            <v>3.6864754098360653</v>
          </cell>
          <cell r="AR374">
            <v>37687</v>
          </cell>
          <cell r="AS374">
            <v>4.88</v>
          </cell>
          <cell r="AT374">
            <v>17.989999999999998</v>
          </cell>
        </row>
        <row r="375">
          <cell r="X375">
            <v>37690</v>
          </cell>
          <cell r="Y375">
            <v>4.95</v>
          </cell>
          <cell r="Z375">
            <v>19.09</v>
          </cell>
          <cell r="AA375">
            <v>3.8565656565656563</v>
          </cell>
          <cell r="AR375">
            <v>37690</v>
          </cell>
          <cell r="AS375">
            <v>4.95</v>
          </cell>
          <cell r="AT375">
            <v>19.09</v>
          </cell>
        </row>
        <row r="376">
          <cell r="X376">
            <v>37691</v>
          </cell>
          <cell r="Y376">
            <v>5.05</v>
          </cell>
          <cell r="Z376">
            <v>19.63</v>
          </cell>
          <cell r="AA376">
            <v>3.887128712871287</v>
          </cell>
          <cell r="AR376">
            <v>37691</v>
          </cell>
          <cell r="AS376">
            <v>5.05</v>
          </cell>
          <cell r="AT376">
            <v>19.63</v>
          </cell>
        </row>
        <row r="377">
          <cell r="X377">
            <v>37692</v>
          </cell>
          <cell r="Y377">
            <v>5.05</v>
          </cell>
          <cell r="Z377">
            <v>19.5</v>
          </cell>
          <cell r="AA377">
            <v>3.8613861386138617</v>
          </cell>
          <cell r="AR377">
            <v>37692</v>
          </cell>
          <cell r="AS377">
            <v>5.05</v>
          </cell>
          <cell r="AT377">
            <v>19.5</v>
          </cell>
        </row>
        <row r="378">
          <cell r="X378">
            <v>37693</v>
          </cell>
          <cell r="Y378">
            <v>5.2</v>
          </cell>
          <cell r="Z378">
            <v>17.96</v>
          </cell>
          <cell r="AA378">
            <v>3.453846153846154</v>
          </cell>
          <cell r="AR378">
            <v>37693</v>
          </cell>
          <cell r="AS378">
            <v>5.2</v>
          </cell>
          <cell r="AT378">
            <v>17.96</v>
          </cell>
        </row>
        <row r="379">
          <cell r="X379">
            <v>37694</v>
          </cell>
          <cell r="Y379">
            <v>5.17</v>
          </cell>
          <cell r="Z379">
            <v>17.649999999999999</v>
          </cell>
          <cell r="AA379">
            <v>3.4139264990328817</v>
          </cell>
          <cell r="AR379">
            <v>37694</v>
          </cell>
          <cell r="AS379">
            <v>5.17</v>
          </cell>
          <cell r="AT379">
            <v>17.649999999999999</v>
          </cell>
        </row>
        <row r="380">
          <cell r="X380">
            <v>37697</v>
          </cell>
          <cell r="Y380">
            <v>5.23</v>
          </cell>
          <cell r="Z380">
            <v>16.100000000000001</v>
          </cell>
          <cell r="AA380">
            <v>3.0783938814531551</v>
          </cell>
          <cell r="AR380">
            <v>37697</v>
          </cell>
          <cell r="AS380">
            <v>5.23</v>
          </cell>
          <cell r="AT380">
            <v>16.100000000000001</v>
          </cell>
        </row>
        <row r="381">
          <cell r="X381">
            <v>37698</v>
          </cell>
          <cell r="Y381">
            <v>5.2</v>
          </cell>
          <cell r="Z381">
            <v>17.02</v>
          </cell>
          <cell r="AA381">
            <v>3.273076923076923</v>
          </cell>
          <cell r="AR381">
            <v>37698</v>
          </cell>
          <cell r="AS381">
            <v>5.2</v>
          </cell>
          <cell r="AT381">
            <v>17.02</v>
          </cell>
        </row>
        <row r="382">
          <cell r="X382">
            <v>37699</v>
          </cell>
          <cell r="Y382">
            <v>5.5</v>
          </cell>
          <cell r="Z382">
            <v>16.12</v>
          </cell>
          <cell r="AA382">
            <v>2.9309090909090911</v>
          </cell>
          <cell r="AR382">
            <v>37699</v>
          </cell>
          <cell r="AS382">
            <v>5.5</v>
          </cell>
          <cell r="AT382">
            <v>16.12</v>
          </cell>
        </row>
        <row r="383">
          <cell r="X383">
            <v>37700</v>
          </cell>
          <cell r="Y383">
            <v>5.46</v>
          </cell>
          <cell r="Z383">
            <v>15.98</v>
          </cell>
          <cell r="AA383">
            <v>2.926739926739927</v>
          </cell>
          <cell r="AR383">
            <v>37700</v>
          </cell>
          <cell r="AS383">
            <v>5.46</v>
          </cell>
          <cell r="AT383">
            <v>15.98</v>
          </cell>
        </row>
        <row r="384">
          <cell r="X384">
            <v>37701</v>
          </cell>
          <cell r="Y384">
            <v>5.55</v>
          </cell>
          <cell r="Z384">
            <v>16.05</v>
          </cell>
          <cell r="AA384">
            <v>2.8918918918918921</v>
          </cell>
          <cell r="AR384">
            <v>37701</v>
          </cell>
          <cell r="AS384">
            <v>5.55</v>
          </cell>
          <cell r="AT384">
            <v>16.05</v>
          </cell>
        </row>
        <row r="385">
          <cell r="X385">
            <v>37704</v>
          </cell>
          <cell r="Y385">
            <v>5.4</v>
          </cell>
          <cell r="Z385">
            <v>16</v>
          </cell>
          <cell r="AA385">
            <v>2.9629629629629628</v>
          </cell>
          <cell r="AR385">
            <v>37704</v>
          </cell>
          <cell r="AS385">
            <v>5.4</v>
          </cell>
          <cell r="AT385">
            <v>16</v>
          </cell>
        </row>
        <row r="386">
          <cell r="X386">
            <v>37705</v>
          </cell>
          <cell r="Y386">
            <v>5.5</v>
          </cell>
          <cell r="Z386">
            <v>16.850000000000001</v>
          </cell>
          <cell r="AA386">
            <v>3.0636363636363639</v>
          </cell>
          <cell r="AR386">
            <v>37705</v>
          </cell>
          <cell r="AS386">
            <v>5.5</v>
          </cell>
          <cell r="AT386">
            <v>16.850000000000001</v>
          </cell>
        </row>
        <row r="387">
          <cell r="X387">
            <v>37706</v>
          </cell>
          <cell r="Y387">
            <v>5.51</v>
          </cell>
          <cell r="Z387">
            <v>17.59</v>
          </cell>
          <cell r="AA387">
            <v>3.1923774954627948</v>
          </cell>
          <cell r="AR387">
            <v>37706</v>
          </cell>
          <cell r="AS387">
            <v>5.51</v>
          </cell>
          <cell r="AT387">
            <v>17.59</v>
          </cell>
        </row>
        <row r="388">
          <cell r="X388">
            <v>37707</v>
          </cell>
          <cell r="Y388">
            <v>5.53</v>
          </cell>
          <cell r="Z388">
            <v>16.88</v>
          </cell>
          <cell r="AA388">
            <v>3.0524412296564192</v>
          </cell>
          <cell r="AR388">
            <v>37707</v>
          </cell>
          <cell r="AS388">
            <v>5.53</v>
          </cell>
          <cell r="AT388">
            <v>16.88</v>
          </cell>
        </row>
        <row r="389">
          <cell r="X389">
            <v>37708</v>
          </cell>
          <cell r="Y389">
            <v>5.42</v>
          </cell>
          <cell r="Z389">
            <v>16.829999999999998</v>
          </cell>
          <cell r="AA389">
            <v>3.1051660516605164</v>
          </cell>
          <cell r="AR389">
            <v>37708</v>
          </cell>
          <cell r="AS389">
            <v>5.42</v>
          </cell>
          <cell r="AT389">
            <v>16.829999999999998</v>
          </cell>
        </row>
        <row r="390">
          <cell r="X390">
            <v>37711</v>
          </cell>
          <cell r="Y390">
            <v>5.56</v>
          </cell>
          <cell r="Z390">
            <v>16.899999999999999</v>
          </cell>
          <cell r="AA390">
            <v>3.0395683453237408</v>
          </cell>
          <cell r="AR390">
            <v>37711</v>
          </cell>
          <cell r="AS390">
            <v>5.56</v>
          </cell>
          <cell r="AT390">
            <v>16.899999999999999</v>
          </cell>
        </row>
        <row r="391">
          <cell r="X391">
            <v>37712</v>
          </cell>
          <cell r="Y391">
            <v>5.55</v>
          </cell>
          <cell r="Z391">
            <v>16.61</v>
          </cell>
          <cell r="AA391">
            <v>2.9927927927927929</v>
          </cell>
          <cell r="AR391">
            <v>37712</v>
          </cell>
          <cell r="AS391">
            <v>5.55</v>
          </cell>
          <cell r="AT391">
            <v>16.61</v>
          </cell>
        </row>
        <row r="392">
          <cell r="X392">
            <v>37713</v>
          </cell>
          <cell r="Y392">
            <v>5.61</v>
          </cell>
          <cell r="Z392">
            <v>17.03</v>
          </cell>
          <cell r="AA392">
            <v>3.035650623885918</v>
          </cell>
          <cell r="AR392">
            <v>37713</v>
          </cell>
          <cell r="AS392">
            <v>5.61</v>
          </cell>
          <cell r="AT392">
            <v>17.03</v>
          </cell>
        </row>
        <row r="393">
          <cell r="X393">
            <v>37714</v>
          </cell>
          <cell r="Y393">
            <v>5.56</v>
          </cell>
          <cell r="Z393">
            <v>17.760000000000002</v>
          </cell>
          <cell r="AA393">
            <v>3.1942446043165473</v>
          </cell>
          <cell r="AR393">
            <v>37714</v>
          </cell>
          <cell r="AS393">
            <v>5.56</v>
          </cell>
          <cell r="AT393">
            <v>17.760000000000002</v>
          </cell>
        </row>
        <row r="394">
          <cell r="X394">
            <v>37715</v>
          </cell>
          <cell r="Y394">
            <v>5.66</v>
          </cell>
          <cell r="Z394">
            <v>17.18</v>
          </cell>
          <cell r="AA394">
            <v>3.0353356890459362</v>
          </cell>
          <cell r="AR394">
            <v>37715</v>
          </cell>
          <cell r="AS394">
            <v>5.66</v>
          </cell>
          <cell r="AT394">
            <v>17.18</v>
          </cell>
        </row>
        <row r="395">
          <cell r="X395">
            <v>37718</v>
          </cell>
          <cell r="Y395">
            <v>5.9</v>
          </cell>
          <cell r="Z395">
            <v>17.149999999999999</v>
          </cell>
          <cell r="AA395">
            <v>2.906779661016949</v>
          </cell>
          <cell r="AR395">
            <v>37718</v>
          </cell>
          <cell r="AS395">
            <v>5.9</v>
          </cell>
          <cell r="AT395">
            <v>17.149999999999999</v>
          </cell>
        </row>
        <row r="396">
          <cell r="X396">
            <v>37719</v>
          </cell>
          <cell r="Y396">
            <v>5.98</v>
          </cell>
          <cell r="Z396">
            <v>17.059999999999999</v>
          </cell>
          <cell r="AA396">
            <v>2.8528428093645481</v>
          </cell>
          <cell r="AR396">
            <v>37719</v>
          </cell>
          <cell r="AS396">
            <v>5.98</v>
          </cell>
          <cell r="AT396">
            <v>17.059999999999999</v>
          </cell>
        </row>
        <row r="397">
          <cell r="X397">
            <v>37720</v>
          </cell>
          <cell r="Y397">
            <v>5.91</v>
          </cell>
          <cell r="Z397">
            <v>16.600000000000001</v>
          </cell>
          <cell r="AA397">
            <v>2.8087986463620984</v>
          </cell>
          <cell r="AR397">
            <v>37720</v>
          </cell>
          <cell r="AS397">
            <v>5.91</v>
          </cell>
          <cell r="AT397">
            <v>16.600000000000001</v>
          </cell>
        </row>
        <row r="398">
          <cell r="X398">
            <v>37721</v>
          </cell>
          <cell r="Y398">
            <v>5.93</v>
          </cell>
          <cell r="Z398">
            <v>16.98</v>
          </cell>
          <cell r="AA398">
            <v>2.8634064080944355</v>
          </cell>
          <cell r="AR398">
            <v>37721</v>
          </cell>
          <cell r="AS398">
            <v>5.93</v>
          </cell>
          <cell r="AT398">
            <v>16.98</v>
          </cell>
        </row>
        <row r="399">
          <cell r="X399">
            <v>37722</v>
          </cell>
          <cell r="Y399">
            <v>5.87</v>
          </cell>
          <cell r="Z399">
            <v>17.21</v>
          </cell>
          <cell r="AA399">
            <v>2.9318568994889267</v>
          </cell>
          <cell r="AR399">
            <v>37722</v>
          </cell>
          <cell r="AS399">
            <v>5.87</v>
          </cell>
          <cell r="AT399">
            <v>17.21</v>
          </cell>
        </row>
        <row r="400">
          <cell r="X400">
            <v>37725</v>
          </cell>
          <cell r="Y400">
            <v>5.86</v>
          </cell>
          <cell r="Z400">
            <v>17.43</v>
          </cell>
          <cell r="AA400">
            <v>2.9744027303754264</v>
          </cell>
          <cell r="AR400">
            <v>37725</v>
          </cell>
          <cell r="AS400">
            <v>5.86</v>
          </cell>
          <cell r="AT400">
            <v>17.43</v>
          </cell>
        </row>
        <row r="401">
          <cell r="X401">
            <v>37726</v>
          </cell>
          <cell r="Y401">
            <v>6.03</v>
          </cell>
          <cell r="Z401">
            <v>17.420000000000002</v>
          </cell>
          <cell r="AA401">
            <v>2.8888888888888888</v>
          </cell>
          <cell r="AR401">
            <v>37726</v>
          </cell>
          <cell r="AS401">
            <v>6.03</v>
          </cell>
          <cell r="AT401">
            <v>17.420000000000002</v>
          </cell>
        </row>
        <row r="402">
          <cell r="X402">
            <v>37727</v>
          </cell>
          <cell r="Y402">
            <v>5.9</v>
          </cell>
          <cell r="Z402">
            <v>17.52</v>
          </cell>
          <cell r="AA402">
            <v>2.9694915254237286</v>
          </cell>
          <cell r="AR402">
            <v>37727</v>
          </cell>
          <cell r="AS402">
            <v>5.9</v>
          </cell>
          <cell r="AT402">
            <v>17.52</v>
          </cell>
        </row>
        <row r="403">
          <cell r="X403">
            <v>37728</v>
          </cell>
          <cell r="Y403">
            <v>5.96</v>
          </cell>
          <cell r="Z403">
            <v>18.48</v>
          </cell>
          <cell r="AA403">
            <v>3.1006711409395975</v>
          </cell>
          <cell r="AR403">
            <v>37728</v>
          </cell>
          <cell r="AS403">
            <v>5.96</v>
          </cell>
          <cell r="AT403">
            <v>18.48</v>
          </cell>
        </row>
        <row r="404">
          <cell r="X404">
            <v>37729</v>
          </cell>
          <cell r="Y404">
            <v>5.96</v>
          </cell>
          <cell r="Z404">
            <v>18.48</v>
          </cell>
          <cell r="AA404">
            <v>3.1006711409395975</v>
          </cell>
          <cell r="AR404">
            <v>37729</v>
          </cell>
          <cell r="AS404">
            <v>5.96</v>
          </cell>
          <cell r="AT404">
            <v>18.48</v>
          </cell>
        </row>
        <row r="405">
          <cell r="X405">
            <v>37732</v>
          </cell>
          <cell r="Y405">
            <v>5.93</v>
          </cell>
          <cell r="Z405">
            <v>18.93</v>
          </cell>
          <cell r="AA405">
            <v>3.1922428330522767</v>
          </cell>
          <cell r="AR405">
            <v>37732</v>
          </cell>
          <cell r="AS405">
            <v>5.93</v>
          </cell>
          <cell r="AT405">
            <v>18.93</v>
          </cell>
        </row>
        <row r="406">
          <cell r="X406">
            <v>37733</v>
          </cell>
          <cell r="Y406">
            <v>5.69</v>
          </cell>
          <cell r="Z406">
            <v>18.850000000000001</v>
          </cell>
          <cell r="AA406">
            <v>3.3128295254833042</v>
          </cell>
          <cell r="AR406">
            <v>37733</v>
          </cell>
          <cell r="AS406">
            <v>5.69</v>
          </cell>
          <cell r="AT406">
            <v>18.850000000000001</v>
          </cell>
        </row>
        <row r="407">
          <cell r="X407">
            <v>37734</v>
          </cell>
          <cell r="Y407">
            <v>5.73</v>
          </cell>
          <cell r="Z407">
            <v>19.77</v>
          </cell>
          <cell r="AA407">
            <v>3.4502617801047117</v>
          </cell>
          <cell r="AR407">
            <v>37734</v>
          </cell>
          <cell r="AS407">
            <v>5.73</v>
          </cell>
          <cell r="AT407">
            <v>19.77</v>
          </cell>
        </row>
        <row r="408">
          <cell r="X408">
            <v>37735</v>
          </cell>
          <cell r="Y408">
            <v>5.83</v>
          </cell>
          <cell r="Z408">
            <v>19.82</v>
          </cell>
          <cell r="AA408">
            <v>3.3996569468267581</v>
          </cell>
          <cell r="AR408">
            <v>37735</v>
          </cell>
          <cell r="AS408">
            <v>5.83</v>
          </cell>
          <cell r="AT408">
            <v>19.82</v>
          </cell>
        </row>
        <row r="409">
          <cell r="X409">
            <v>37736</v>
          </cell>
          <cell r="Y409">
            <v>5.73</v>
          </cell>
          <cell r="Z409">
            <v>19.64</v>
          </cell>
          <cell r="AA409">
            <v>3.4275741710296681</v>
          </cell>
          <cell r="AR409">
            <v>37736</v>
          </cell>
          <cell r="AS409">
            <v>5.73</v>
          </cell>
          <cell r="AT409">
            <v>19.64</v>
          </cell>
        </row>
        <row r="410">
          <cell r="X410">
            <v>37739</v>
          </cell>
          <cell r="Y410">
            <v>5.74</v>
          </cell>
          <cell r="Z410">
            <v>20.95</v>
          </cell>
          <cell r="AA410">
            <v>3.6498257839721253</v>
          </cell>
          <cell r="AR410">
            <v>37739</v>
          </cell>
          <cell r="AS410">
            <v>5.74</v>
          </cell>
          <cell r="AT410">
            <v>20.95</v>
          </cell>
        </row>
        <row r="411">
          <cell r="X411">
            <v>37740</v>
          </cell>
          <cell r="Y411">
            <v>6.02</v>
          </cell>
          <cell r="Z411">
            <v>20.48</v>
          </cell>
          <cell r="AA411">
            <v>3.4019933554817281</v>
          </cell>
          <cell r="AR411">
            <v>37740</v>
          </cell>
          <cell r="AS411">
            <v>6.02</v>
          </cell>
          <cell r="AT411">
            <v>20.48</v>
          </cell>
        </row>
        <row r="412">
          <cell r="X412">
            <v>37741</v>
          </cell>
          <cell r="Y412">
            <v>6.09</v>
          </cell>
          <cell r="Z412">
            <v>19.649999999999999</v>
          </cell>
          <cell r="AA412">
            <v>3.2266009852216748</v>
          </cell>
          <cell r="AR412">
            <v>37741</v>
          </cell>
          <cell r="AS412">
            <v>6.09</v>
          </cell>
          <cell r="AT412">
            <v>19.649999999999999</v>
          </cell>
        </row>
        <row r="413">
          <cell r="X413">
            <v>37742</v>
          </cell>
          <cell r="Y413">
            <v>6.07</v>
          </cell>
          <cell r="Z413">
            <v>19.12</v>
          </cell>
          <cell r="AA413">
            <v>3.1499176276771004</v>
          </cell>
          <cell r="AR413">
            <v>37742</v>
          </cell>
          <cell r="AS413">
            <v>6.07</v>
          </cell>
          <cell r="AT413">
            <v>19.12</v>
          </cell>
        </row>
        <row r="414">
          <cell r="X414">
            <v>37743</v>
          </cell>
          <cell r="Y414">
            <v>6.17</v>
          </cell>
          <cell r="Z414">
            <v>20.149999999999999</v>
          </cell>
          <cell r="AA414">
            <v>3.26580226904376</v>
          </cell>
          <cell r="AR414">
            <v>37743</v>
          </cell>
          <cell r="AS414">
            <v>6.17</v>
          </cell>
          <cell r="AT414">
            <v>20.149999999999999</v>
          </cell>
        </row>
        <row r="415">
          <cell r="X415">
            <v>37746</v>
          </cell>
          <cell r="Y415">
            <v>6.5</v>
          </cell>
          <cell r="Z415">
            <v>22.73</v>
          </cell>
          <cell r="AA415">
            <v>3.496923076923077</v>
          </cell>
          <cell r="AR415">
            <v>37746</v>
          </cell>
          <cell r="AS415">
            <v>6.5</v>
          </cell>
          <cell r="AT415">
            <v>22.73</v>
          </cell>
        </row>
        <row r="416">
          <cell r="X416">
            <v>37747</v>
          </cell>
          <cell r="Y416">
            <v>6.51</v>
          </cell>
          <cell r="Z416">
            <v>21.98</v>
          </cell>
          <cell r="AA416">
            <v>3.3763440860215055</v>
          </cell>
          <cell r="AR416">
            <v>37747</v>
          </cell>
          <cell r="AS416">
            <v>6.51</v>
          </cell>
          <cell r="AT416">
            <v>21.98</v>
          </cell>
        </row>
        <row r="417">
          <cell r="X417">
            <v>37748</v>
          </cell>
          <cell r="Y417">
            <v>6.53</v>
          </cell>
          <cell r="Z417">
            <v>22.5</v>
          </cell>
          <cell r="AA417">
            <v>3.4456355283307807</v>
          </cell>
          <cell r="AR417">
            <v>37748</v>
          </cell>
          <cell r="AS417">
            <v>6.53</v>
          </cell>
          <cell r="AT417">
            <v>22.5</v>
          </cell>
        </row>
        <row r="418">
          <cell r="X418">
            <v>37749</v>
          </cell>
          <cell r="Y418">
            <v>6.45</v>
          </cell>
          <cell r="Z418">
            <v>20.8</v>
          </cell>
          <cell r="AA418">
            <v>3.2248062015503876</v>
          </cell>
          <cell r="AR418">
            <v>37749</v>
          </cell>
          <cell r="AS418">
            <v>6.45</v>
          </cell>
          <cell r="AT418">
            <v>20.8</v>
          </cell>
        </row>
        <row r="419">
          <cell r="X419">
            <v>37750</v>
          </cell>
          <cell r="Y419">
            <v>6.8</v>
          </cell>
          <cell r="Z419">
            <v>19.760000000000002</v>
          </cell>
          <cell r="AA419">
            <v>2.9058823529411768</v>
          </cell>
          <cell r="AR419">
            <v>37750</v>
          </cell>
          <cell r="AS419">
            <v>6.8</v>
          </cell>
          <cell r="AT419">
            <v>19.760000000000002</v>
          </cell>
        </row>
        <row r="420">
          <cell r="X420">
            <v>37753</v>
          </cell>
          <cell r="Y420">
            <v>7.55</v>
          </cell>
          <cell r="Z420">
            <v>21.24</v>
          </cell>
          <cell r="AA420">
            <v>2.8132450331125827</v>
          </cell>
          <cell r="AR420">
            <v>37753</v>
          </cell>
          <cell r="AS420">
            <v>7.55</v>
          </cell>
          <cell r="AT420">
            <v>21.24</v>
          </cell>
        </row>
        <row r="421">
          <cell r="X421">
            <v>37754</v>
          </cell>
          <cell r="Y421">
            <v>7.37</v>
          </cell>
          <cell r="Z421">
            <v>21.56</v>
          </cell>
          <cell r="AA421">
            <v>2.9253731343283578</v>
          </cell>
          <cell r="AR421">
            <v>37754</v>
          </cell>
          <cell r="AS421">
            <v>7.37</v>
          </cell>
          <cell r="AT421">
            <v>21.56</v>
          </cell>
        </row>
        <row r="422">
          <cell r="X422">
            <v>37755</v>
          </cell>
          <cell r="Y422">
            <v>6.87</v>
          </cell>
          <cell r="Z422">
            <v>20.85</v>
          </cell>
          <cell r="AA422">
            <v>3.034934497816594</v>
          </cell>
          <cell r="AR422">
            <v>37755</v>
          </cell>
          <cell r="AS422">
            <v>6.87</v>
          </cell>
          <cell r="AT422">
            <v>20.85</v>
          </cell>
        </row>
        <row r="423">
          <cell r="X423">
            <v>37756</v>
          </cell>
          <cell r="Y423">
            <v>6.81</v>
          </cell>
          <cell r="Z423">
            <v>19.920000000000002</v>
          </cell>
          <cell r="AA423">
            <v>2.9251101321585908</v>
          </cell>
          <cell r="AR423">
            <v>37756</v>
          </cell>
          <cell r="AS423">
            <v>6.81</v>
          </cell>
          <cell r="AT423">
            <v>19.920000000000002</v>
          </cell>
        </row>
        <row r="424">
          <cell r="X424">
            <v>37757</v>
          </cell>
          <cell r="Y424">
            <v>6.85</v>
          </cell>
          <cell r="Z424">
            <v>19.989999999999998</v>
          </cell>
          <cell r="AA424">
            <v>2.9182481751824816</v>
          </cell>
          <cell r="AR424">
            <v>37757</v>
          </cell>
          <cell r="AS424">
            <v>6.85</v>
          </cell>
          <cell r="AT424">
            <v>19.989999999999998</v>
          </cell>
        </row>
        <row r="425">
          <cell r="X425">
            <v>37760</v>
          </cell>
          <cell r="Y425">
            <v>6.68</v>
          </cell>
          <cell r="Z425">
            <v>18.75</v>
          </cell>
          <cell r="AA425">
            <v>2.8068862275449105</v>
          </cell>
          <cell r="AR425">
            <v>37760</v>
          </cell>
          <cell r="AS425">
            <v>6.68</v>
          </cell>
          <cell r="AT425">
            <v>18.75</v>
          </cell>
        </row>
        <row r="426">
          <cell r="X426">
            <v>37761</v>
          </cell>
          <cell r="Y426">
            <v>6.67</v>
          </cell>
          <cell r="Z426">
            <v>19.41</v>
          </cell>
          <cell r="AA426">
            <v>2.9100449775112445</v>
          </cell>
          <cell r="AR426">
            <v>37761</v>
          </cell>
          <cell r="AS426">
            <v>6.67</v>
          </cell>
          <cell r="AT426">
            <v>19.41</v>
          </cell>
        </row>
        <row r="427">
          <cell r="X427">
            <v>37762</v>
          </cell>
          <cell r="Y427">
            <v>6.38</v>
          </cell>
          <cell r="Z427">
            <v>19</v>
          </cell>
          <cell r="AA427">
            <v>2.9780564263322886</v>
          </cell>
          <cell r="AR427">
            <v>37762</v>
          </cell>
          <cell r="AS427">
            <v>6.38</v>
          </cell>
          <cell r="AT427">
            <v>19</v>
          </cell>
        </row>
        <row r="428">
          <cell r="X428">
            <v>37763</v>
          </cell>
          <cell r="Y428">
            <v>6.47</v>
          </cell>
          <cell r="Z428">
            <v>19.829999999999998</v>
          </cell>
          <cell r="AA428">
            <v>3.0649149922720245</v>
          </cell>
          <cell r="AR428">
            <v>37763</v>
          </cell>
          <cell r="AS428">
            <v>6.47</v>
          </cell>
          <cell r="AT428">
            <v>19.829999999999998</v>
          </cell>
        </row>
        <row r="429">
          <cell r="X429">
            <v>37764</v>
          </cell>
          <cell r="Y429">
            <v>6.8</v>
          </cell>
          <cell r="Z429">
            <v>21.15</v>
          </cell>
          <cell r="AA429">
            <v>3.1102941176470589</v>
          </cell>
          <cell r="AR429">
            <v>37764</v>
          </cell>
          <cell r="AS429">
            <v>6.8</v>
          </cell>
          <cell r="AT429">
            <v>21.15</v>
          </cell>
        </row>
        <row r="430">
          <cell r="X430">
            <v>37767</v>
          </cell>
          <cell r="Y430">
            <v>6.8</v>
          </cell>
          <cell r="Z430">
            <v>21.15</v>
          </cell>
          <cell r="AA430">
            <v>3.1102941176470589</v>
          </cell>
          <cell r="AR430">
            <v>37767</v>
          </cell>
          <cell r="AS430">
            <v>6.8</v>
          </cell>
          <cell r="AT430">
            <v>21.15</v>
          </cell>
        </row>
        <row r="431">
          <cell r="X431">
            <v>37768</v>
          </cell>
          <cell r="Y431">
            <v>7.22</v>
          </cell>
          <cell r="Z431">
            <v>22.4</v>
          </cell>
          <cell r="AA431">
            <v>3.1024930747922439</v>
          </cell>
          <cell r="AR431">
            <v>37768</v>
          </cell>
          <cell r="AS431">
            <v>7.22</v>
          </cell>
          <cell r="AT431">
            <v>22.4</v>
          </cell>
        </row>
        <row r="432">
          <cell r="X432">
            <v>37769</v>
          </cell>
          <cell r="Y432">
            <v>7.15</v>
          </cell>
          <cell r="Z432">
            <v>22.69</v>
          </cell>
          <cell r="AA432">
            <v>3.1734265734265734</v>
          </cell>
          <cell r="AR432">
            <v>37769</v>
          </cell>
          <cell r="AS432">
            <v>7.15</v>
          </cell>
          <cell r="AT432">
            <v>22.69</v>
          </cell>
        </row>
        <row r="433">
          <cell r="X433">
            <v>37770</v>
          </cell>
          <cell r="Y433">
            <v>7.15</v>
          </cell>
          <cell r="Z433">
            <v>21.8</v>
          </cell>
          <cell r="AA433">
            <v>3.0489510489510487</v>
          </cell>
          <cell r="AR433">
            <v>37770</v>
          </cell>
          <cell r="AS433">
            <v>7.15</v>
          </cell>
          <cell r="AT433">
            <v>21.8</v>
          </cell>
        </row>
        <row r="434">
          <cell r="X434">
            <v>37771</v>
          </cell>
          <cell r="Y434">
            <v>7.47</v>
          </cell>
          <cell r="Z434">
            <v>21.25</v>
          </cell>
          <cell r="AA434">
            <v>2.8447121820615799</v>
          </cell>
          <cell r="AR434">
            <v>37771</v>
          </cell>
          <cell r="AS434">
            <v>7.47</v>
          </cell>
          <cell r="AT434">
            <v>21.25</v>
          </cell>
        </row>
        <row r="435">
          <cell r="X435">
            <v>37774</v>
          </cell>
          <cell r="Y435">
            <v>7.34</v>
          </cell>
          <cell r="Z435">
            <v>22.39</v>
          </cell>
          <cell r="AA435">
            <v>3.0504087193460494</v>
          </cell>
          <cell r="AR435">
            <v>37774</v>
          </cell>
          <cell r="AS435">
            <v>7.34</v>
          </cell>
          <cell r="AT435">
            <v>22.39</v>
          </cell>
        </row>
        <row r="436">
          <cell r="X436">
            <v>37775</v>
          </cell>
          <cell r="Y436">
            <v>7.07</v>
          </cell>
          <cell r="Z436">
            <v>24.37</v>
          </cell>
          <cell r="AA436">
            <v>3.4469589816124468</v>
          </cell>
          <cell r="AR436">
            <v>37775</v>
          </cell>
          <cell r="AS436">
            <v>7.07</v>
          </cell>
          <cell r="AT436">
            <v>24.37</v>
          </cell>
        </row>
        <row r="437">
          <cell r="X437">
            <v>37776</v>
          </cell>
          <cell r="Y437">
            <v>7.15</v>
          </cell>
          <cell r="Z437">
            <v>26.31</v>
          </cell>
          <cell r="AA437">
            <v>3.6797202797202795</v>
          </cell>
          <cell r="AR437">
            <v>37776</v>
          </cell>
          <cell r="AS437">
            <v>7.15</v>
          </cell>
          <cell r="AT437">
            <v>26.31</v>
          </cell>
        </row>
        <row r="438">
          <cell r="X438">
            <v>37777</v>
          </cell>
          <cell r="Y438">
            <v>7.14</v>
          </cell>
          <cell r="Z438">
            <v>25.87</v>
          </cell>
          <cell r="AA438">
            <v>3.6232492997198884</v>
          </cell>
          <cell r="AR438">
            <v>37777</v>
          </cell>
          <cell r="AS438">
            <v>7.14</v>
          </cell>
          <cell r="AT438">
            <v>25.87</v>
          </cell>
        </row>
        <row r="439">
          <cell r="X439">
            <v>37778</v>
          </cell>
          <cell r="Y439">
            <v>6.91</v>
          </cell>
          <cell r="Z439">
            <v>22.88</v>
          </cell>
          <cell r="AA439">
            <v>3.3111432706222863</v>
          </cell>
          <cell r="AR439">
            <v>37778</v>
          </cell>
          <cell r="AS439">
            <v>6.91</v>
          </cell>
          <cell r="AT439">
            <v>22.88</v>
          </cell>
        </row>
        <row r="440">
          <cell r="X440">
            <v>37781</v>
          </cell>
          <cell r="Y440">
            <v>6.82</v>
          </cell>
          <cell r="Z440">
            <v>23.51</v>
          </cell>
          <cell r="AA440">
            <v>3.4472140762463344</v>
          </cell>
          <cell r="AR440">
            <v>37781</v>
          </cell>
          <cell r="AS440">
            <v>6.82</v>
          </cell>
          <cell r="AT440">
            <v>23.51</v>
          </cell>
        </row>
        <row r="441">
          <cell r="X441">
            <v>37782</v>
          </cell>
          <cell r="Y441">
            <v>6.78</v>
          </cell>
          <cell r="Z441">
            <v>24.67</v>
          </cell>
          <cell r="AA441">
            <v>3.638643067846608</v>
          </cell>
          <cell r="AR441">
            <v>37782</v>
          </cell>
          <cell r="AS441">
            <v>6.78</v>
          </cell>
          <cell r="AT441">
            <v>24.67</v>
          </cell>
        </row>
        <row r="442">
          <cell r="X442">
            <v>37783</v>
          </cell>
          <cell r="Y442">
            <v>6.86</v>
          </cell>
          <cell r="Z442">
            <v>24.39</v>
          </cell>
          <cell r="AA442">
            <v>3.555393586005831</v>
          </cell>
          <cell r="AR442">
            <v>37783</v>
          </cell>
          <cell r="AS442">
            <v>6.86</v>
          </cell>
          <cell r="AT442">
            <v>24.39</v>
          </cell>
        </row>
        <row r="443">
          <cell r="X443">
            <v>37784</v>
          </cell>
          <cell r="Y443">
            <v>6.86</v>
          </cell>
          <cell r="Z443">
            <v>23.8</v>
          </cell>
          <cell r="AA443">
            <v>3.4693877551020407</v>
          </cell>
          <cell r="AR443">
            <v>37784</v>
          </cell>
          <cell r="AS443">
            <v>6.86</v>
          </cell>
          <cell r="AT443">
            <v>23.8</v>
          </cell>
        </row>
        <row r="444">
          <cell r="X444">
            <v>37785</v>
          </cell>
          <cell r="Y444">
            <v>6.61</v>
          </cell>
          <cell r="Z444">
            <v>24.4</v>
          </cell>
          <cell r="AA444">
            <v>3.6913767019667167</v>
          </cell>
          <cell r="AR444">
            <v>37785</v>
          </cell>
          <cell r="AS444">
            <v>6.61</v>
          </cell>
          <cell r="AT444">
            <v>24.4</v>
          </cell>
        </row>
        <row r="445">
          <cell r="X445">
            <v>37788</v>
          </cell>
          <cell r="Y445">
            <v>6.98</v>
          </cell>
          <cell r="Z445">
            <v>24.68</v>
          </cell>
          <cell r="AA445">
            <v>3.5358166189111744</v>
          </cell>
          <cell r="AR445">
            <v>37788</v>
          </cell>
          <cell r="AS445">
            <v>6.98</v>
          </cell>
          <cell r="AT445">
            <v>24.68</v>
          </cell>
        </row>
        <row r="446">
          <cell r="X446">
            <v>37789</v>
          </cell>
          <cell r="Y446">
            <v>7.36</v>
          </cell>
          <cell r="Z446">
            <v>24.76</v>
          </cell>
          <cell r="AA446">
            <v>3.3641304347826089</v>
          </cell>
          <cell r="AR446">
            <v>37789</v>
          </cell>
          <cell r="AS446">
            <v>7.36</v>
          </cell>
          <cell r="AT446">
            <v>24.76</v>
          </cell>
        </row>
        <row r="447">
          <cell r="X447">
            <v>37790</v>
          </cell>
          <cell r="Y447">
            <v>7.58</v>
          </cell>
          <cell r="Z447">
            <v>24.7</v>
          </cell>
          <cell r="AA447">
            <v>3.2585751978891819</v>
          </cell>
          <cell r="AR447">
            <v>37790</v>
          </cell>
          <cell r="AS447">
            <v>7.58</v>
          </cell>
          <cell r="AT447">
            <v>24.7</v>
          </cell>
        </row>
        <row r="448">
          <cell r="X448">
            <v>37791</v>
          </cell>
          <cell r="Y448">
            <v>7.5</v>
          </cell>
          <cell r="Z448">
            <v>23.8</v>
          </cell>
          <cell r="AA448">
            <v>3.1733333333333333</v>
          </cell>
          <cell r="AR448">
            <v>37791</v>
          </cell>
          <cell r="AS448">
            <v>7.5</v>
          </cell>
          <cell r="AT448">
            <v>23.8</v>
          </cell>
        </row>
        <row r="449">
          <cell r="X449">
            <v>37792</v>
          </cell>
          <cell r="Y449">
            <v>7.52</v>
          </cell>
          <cell r="Z449">
            <v>24.77</v>
          </cell>
          <cell r="AA449">
            <v>3.2938829787234045</v>
          </cell>
          <cell r="AR449">
            <v>37792</v>
          </cell>
          <cell r="AS449">
            <v>7.52</v>
          </cell>
          <cell r="AT449">
            <v>24.77</v>
          </cell>
        </row>
        <row r="450">
          <cell r="X450">
            <v>37795</v>
          </cell>
          <cell r="Y450">
            <v>7.25</v>
          </cell>
          <cell r="Z450">
            <v>24.05</v>
          </cell>
          <cell r="AA450">
            <v>3.317241379310345</v>
          </cell>
          <cell r="AR450">
            <v>37795</v>
          </cell>
          <cell r="AS450">
            <v>7.25</v>
          </cell>
          <cell r="AT450">
            <v>24.05</v>
          </cell>
        </row>
        <row r="451">
          <cell r="X451">
            <v>37796</v>
          </cell>
          <cell r="Y451">
            <v>7.35</v>
          </cell>
          <cell r="Z451">
            <v>23.95</v>
          </cell>
          <cell r="AA451">
            <v>3.2585034013605441</v>
          </cell>
          <cell r="AR451">
            <v>37796</v>
          </cell>
          <cell r="AS451">
            <v>7.35</v>
          </cell>
          <cell r="AT451">
            <v>23.95</v>
          </cell>
        </row>
        <row r="452">
          <cell r="X452">
            <v>37797</v>
          </cell>
          <cell r="Y452">
            <v>7.56</v>
          </cell>
          <cell r="Z452">
            <v>24</v>
          </cell>
          <cell r="AA452">
            <v>3.1746031746031749</v>
          </cell>
          <cell r="AR452">
            <v>37797</v>
          </cell>
          <cell r="AS452">
            <v>7.56</v>
          </cell>
          <cell r="AT452">
            <v>24</v>
          </cell>
        </row>
        <row r="453">
          <cell r="X453">
            <v>37798</v>
          </cell>
          <cell r="Y453">
            <v>7.55</v>
          </cell>
          <cell r="Z453">
            <v>24.52</v>
          </cell>
          <cell r="AA453">
            <v>3.2476821192052978</v>
          </cell>
          <cell r="AR453">
            <v>37798</v>
          </cell>
          <cell r="AS453">
            <v>7.55</v>
          </cell>
          <cell r="AT453">
            <v>24.52</v>
          </cell>
        </row>
        <row r="454">
          <cell r="X454">
            <v>37799</v>
          </cell>
          <cell r="Y454">
            <v>7.6</v>
          </cell>
          <cell r="Z454">
            <v>25.07</v>
          </cell>
          <cell r="AA454">
            <v>3.2986842105263161</v>
          </cell>
          <cell r="AR454">
            <v>37799</v>
          </cell>
          <cell r="AS454">
            <v>7.6</v>
          </cell>
          <cell r="AT454">
            <v>25.07</v>
          </cell>
        </row>
        <row r="455">
          <cell r="X455">
            <v>37802</v>
          </cell>
          <cell r="Y455">
            <v>7.52</v>
          </cell>
          <cell r="Z455">
            <v>25.35</v>
          </cell>
          <cell r="AA455">
            <v>3.3710106382978728</v>
          </cell>
          <cell r="AR455">
            <v>37802</v>
          </cell>
          <cell r="AS455">
            <v>7.52</v>
          </cell>
          <cell r="AT455">
            <v>25.35</v>
          </cell>
        </row>
        <row r="456">
          <cell r="X456">
            <v>37803</v>
          </cell>
          <cell r="Y456">
            <v>7.61</v>
          </cell>
          <cell r="Z456">
            <v>25.99</v>
          </cell>
          <cell r="AA456">
            <v>3.4152431011826541</v>
          </cell>
          <cell r="AR456">
            <v>37803</v>
          </cell>
          <cell r="AS456">
            <v>7.61</v>
          </cell>
          <cell r="AT456">
            <v>25.99</v>
          </cell>
        </row>
        <row r="457">
          <cell r="X457">
            <v>37804</v>
          </cell>
          <cell r="Y457">
            <v>7.97</v>
          </cell>
          <cell r="Z457">
            <v>27.44</v>
          </cell>
          <cell r="AA457">
            <v>3.4429109159347555</v>
          </cell>
          <cell r="AR457">
            <v>37804</v>
          </cell>
          <cell r="AS457">
            <v>7.97</v>
          </cell>
          <cell r="AT457">
            <v>27.44</v>
          </cell>
        </row>
        <row r="458">
          <cell r="X458">
            <v>37805</v>
          </cell>
          <cell r="Y458">
            <v>7.98</v>
          </cell>
          <cell r="Z458">
            <v>25.63</v>
          </cell>
          <cell r="AA458">
            <v>3.2117794486215536</v>
          </cell>
          <cell r="AR458">
            <v>37805</v>
          </cell>
          <cell r="AS458">
            <v>7.98</v>
          </cell>
          <cell r="AT458">
            <v>25.63</v>
          </cell>
        </row>
        <row r="459">
          <cell r="X459">
            <v>37806</v>
          </cell>
          <cell r="Y459">
            <v>7.98</v>
          </cell>
          <cell r="Z459">
            <v>25.63</v>
          </cell>
          <cell r="AA459">
            <v>3.2117794486215536</v>
          </cell>
          <cell r="AR459">
            <v>37806</v>
          </cell>
          <cell r="AS459">
            <v>7.98</v>
          </cell>
          <cell r="AT459">
            <v>25.63</v>
          </cell>
        </row>
        <row r="460">
          <cell r="X460">
            <v>37809</v>
          </cell>
          <cell r="Y460">
            <v>7.99</v>
          </cell>
          <cell r="Z460">
            <v>26.06</v>
          </cell>
          <cell r="AA460">
            <v>3.2615769712140175</v>
          </cell>
          <cell r="AR460">
            <v>37809</v>
          </cell>
          <cell r="AS460">
            <v>7.99</v>
          </cell>
          <cell r="AT460">
            <v>26.06</v>
          </cell>
        </row>
        <row r="461">
          <cell r="X461">
            <v>37810</v>
          </cell>
          <cell r="Y461">
            <v>7.74</v>
          </cell>
          <cell r="Z461">
            <v>26.25</v>
          </cell>
          <cell r="AA461">
            <v>3.3914728682170541</v>
          </cell>
          <cell r="AR461">
            <v>37810</v>
          </cell>
          <cell r="AS461">
            <v>7.74</v>
          </cell>
          <cell r="AT461">
            <v>26.25</v>
          </cell>
        </row>
        <row r="462">
          <cell r="X462">
            <v>37811</v>
          </cell>
          <cell r="Y462">
            <v>7.94</v>
          </cell>
          <cell r="Z462">
            <v>25.89</v>
          </cell>
          <cell r="AA462">
            <v>3.2607052896725439</v>
          </cell>
          <cell r="AR462">
            <v>37811</v>
          </cell>
          <cell r="AS462">
            <v>7.94</v>
          </cell>
          <cell r="AT462">
            <v>25.89</v>
          </cell>
        </row>
        <row r="463">
          <cell r="X463">
            <v>37812</v>
          </cell>
          <cell r="Y463">
            <v>7.82</v>
          </cell>
          <cell r="Z463">
            <v>25.95</v>
          </cell>
          <cell r="AA463">
            <v>3.3184143222506393</v>
          </cell>
          <cell r="AR463">
            <v>37812</v>
          </cell>
          <cell r="AS463">
            <v>7.82</v>
          </cell>
          <cell r="AT463">
            <v>25.95</v>
          </cell>
        </row>
        <row r="464">
          <cell r="X464">
            <v>37813</v>
          </cell>
          <cell r="Y464">
            <v>7.9</v>
          </cell>
          <cell r="Z464">
            <v>25.9</v>
          </cell>
          <cell r="AA464">
            <v>3.2784810126582276</v>
          </cell>
          <cell r="AR464">
            <v>37813</v>
          </cell>
          <cell r="AS464">
            <v>7.9</v>
          </cell>
          <cell r="AT464">
            <v>25.9</v>
          </cell>
        </row>
        <row r="465">
          <cell r="X465">
            <v>37816</v>
          </cell>
          <cell r="Y465">
            <v>7.83</v>
          </cell>
          <cell r="Z465">
            <v>25.3</v>
          </cell>
          <cell r="AA465">
            <v>3.2311621966794379</v>
          </cell>
          <cell r="AR465">
            <v>37816</v>
          </cell>
          <cell r="AS465">
            <v>7.83</v>
          </cell>
          <cell r="AT465">
            <v>25.3</v>
          </cell>
        </row>
        <row r="466">
          <cell r="X466">
            <v>37817</v>
          </cell>
          <cell r="Y466">
            <v>7.9</v>
          </cell>
          <cell r="Z466">
            <v>24.09</v>
          </cell>
          <cell r="AA466">
            <v>3.0493670886075948</v>
          </cell>
          <cell r="AR466">
            <v>37817</v>
          </cell>
          <cell r="AS466">
            <v>7.9</v>
          </cell>
          <cell r="AT466">
            <v>24.09</v>
          </cell>
        </row>
        <row r="467">
          <cell r="X467">
            <v>37818</v>
          </cell>
          <cell r="Y467">
            <v>8.23</v>
          </cell>
          <cell r="Z467">
            <v>24.2</v>
          </cell>
          <cell r="AA467">
            <v>2.9404617253948966</v>
          </cell>
          <cell r="AR467">
            <v>37818</v>
          </cell>
          <cell r="AS467">
            <v>8.23</v>
          </cell>
          <cell r="AT467">
            <v>24.2</v>
          </cell>
        </row>
        <row r="468">
          <cell r="X468">
            <v>37819</v>
          </cell>
          <cell r="Y468">
            <v>7.92</v>
          </cell>
          <cell r="Z468">
            <v>23.97</v>
          </cell>
          <cell r="AA468">
            <v>3.0265151515151514</v>
          </cell>
          <cell r="AR468">
            <v>37819</v>
          </cell>
          <cell r="AS468">
            <v>7.92</v>
          </cell>
          <cell r="AT468">
            <v>23.97</v>
          </cell>
        </row>
        <row r="469">
          <cell r="X469">
            <v>37820</v>
          </cell>
          <cell r="Y469">
            <v>7.88</v>
          </cell>
          <cell r="Z469">
            <v>23.95</v>
          </cell>
          <cell r="AA469">
            <v>3.0393401015228427</v>
          </cell>
          <cell r="AR469">
            <v>37820</v>
          </cell>
          <cell r="AS469">
            <v>7.88</v>
          </cell>
          <cell r="AT469">
            <v>23.95</v>
          </cell>
        </row>
        <row r="470">
          <cell r="X470">
            <v>37823</v>
          </cell>
          <cell r="Y470">
            <v>7.69</v>
          </cell>
          <cell r="Z470">
            <v>21.7</v>
          </cell>
          <cell r="AA470">
            <v>2.8218465539661897</v>
          </cell>
          <cell r="AR470">
            <v>37823</v>
          </cell>
          <cell r="AS470">
            <v>7.69</v>
          </cell>
          <cell r="AT470">
            <v>21.7</v>
          </cell>
        </row>
        <row r="471">
          <cell r="X471">
            <v>37824</v>
          </cell>
          <cell r="Y471">
            <v>7.78</v>
          </cell>
          <cell r="Z471">
            <v>21.95</v>
          </cell>
          <cell r="AA471">
            <v>2.8213367609254498</v>
          </cell>
          <cell r="AR471">
            <v>37824</v>
          </cell>
          <cell r="AS471">
            <v>7.78</v>
          </cell>
          <cell r="AT471">
            <v>21.95</v>
          </cell>
        </row>
        <row r="472">
          <cell r="X472">
            <v>37825</v>
          </cell>
          <cell r="Y472">
            <v>7.92</v>
          </cell>
          <cell r="Z472">
            <v>22.46</v>
          </cell>
          <cell r="AA472">
            <v>2.8358585858585861</v>
          </cell>
          <cell r="AR472">
            <v>37825</v>
          </cell>
          <cell r="AS472">
            <v>7.92</v>
          </cell>
          <cell r="AT472">
            <v>22.46</v>
          </cell>
        </row>
        <row r="473">
          <cell r="X473">
            <v>37826</v>
          </cell>
          <cell r="Y473">
            <v>7.7</v>
          </cell>
          <cell r="Z473">
            <v>22.03</v>
          </cell>
          <cell r="AA473">
            <v>2.861038961038961</v>
          </cell>
          <cell r="AR473">
            <v>37826</v>
          </cell>
          <cell r="AS473">
            <v>7.7</v>
          </cell>
          <cell r="AT473">
            <v>22.03</v>
          </cell>
        </row>
        <row r="474">
          <cell r="X474">
            <v>37827</v>
          </cell>
          <cell r="Y474">
            <v>7.79</v>
          </cell>
          <cell r="Z474">
            <v>22</v>
          </cell>
          <cell r="AA474">
            <v>2.8241335044929397</v>
          </cell>
          <cell r="AR474">
            <v>37827</v>
          </cell>
          <cell r="AS474">
            <v>7.79</v>
          </cell>
          <cell r="AT474">
            <v>22</v>
          </cell>
        </row>
        <row r="475">
          <cell r="X475">
            <v>37830</v>
          </cell>
          <cell r="Y475">
            <v>7.96</v>
          </cell>
          <cell r="Z475">
            <v>22.33</v>
          </cell>
          <cell r="AA475">
            <v>2.8052763819095476</v>
          </cell>
          <cell r="AR475">
            <v>37830</v>
          </cell>
          <cell r="AS475">
            <v>7.96</v>
          </cell>
          <cell r="AT475">
            <v>22.33</v>
          </cell>
        </row>
        <row r="476">
          <cell r="X476">
            <v>37831</v>
          </cell>
          <cell r="Y476">
            <v>7.95</v>
          </cell>
          <cell r="Z476">
            <v>21.97</v>
          </cell>
          <cell r="AA476">
            <v>2.763522012578616</v>
          </cell>
          <cell r="AR476">
            <v>37831</v>
          </cell>
          <cell r="AS476">
            <v>7.95</v>
          </cell>
          <cell r="AT476">
            <v>21.97</v>
          </cell>
        </row>
        <row r="477">
          <cell r="X477">
            <v>37832</v>
          </cell>
          <cell r="Y477">
            <v>7.85</v>
          </cell>
          <cell r="Z477">
            <v>21.85</v>
          </cell>
          <cell r="AA477">
            <v>2.7834394904458604</v>
          </cell>
          <cell r="AR477">
            <v>37832</v>
          </cell>
          <cell r="AS477">
            <v>7.85</v>
          </cell>
          <cell r="AT477">
            <v>21.85</v>
          </cell>
        </row>
        <row r="478">
          <cell r="X478">
            <v>37833</v>
          </cell>
          <cell r="Y478">
            <v>7.75</v>
          </cell>
          <cell r="Z478">
            <v>22.25</v>
          </cell>
          <cell r="AA478">
            <v>2.870967741935484</v>
          </cell>
          <cell r="AR478">
            <v>37833</v>
          </cell>
          <cell r="AS478">
            <v>7.75</v>
          </cell>
          <cell r="AT478">
            <v>22.25</v>
          </cell>
        </row>
        <row r="479">
          <cell r="X479">
            <v>37834</v>
          </cell>
          <cell r="Y479">
            <v>7.68</v>
          </cell>
          <cell r="Z479">
            <v>22.42</v>
          </cell>
          <cell r="AA479">
            <v>2.9192708333333335</v>
          </cell>
          <cell r="AR479">
            <v>37834</v>
          </cell>
          <cell r="AS479">
            <v>7.68</v>
          </cell>
          <cell r="AT479">
            <v>22.42</v>
          </cell>
        </row>
        <row r="480">
          <cell r="X480">
            <v>37837</v>
          </cell>
          <cell r="Y480">
            <v>7.13</v>
          </cell>
          <cell r="Z480">
            <v>22.55</v>
          </cell>
          <cell r="AA480">
            <v>3.1626928471248248</v>
          </cell>
          <cell r="AR480">
            <v>37837</v>
          </cell>
          <cell r="AS480">
            <v>7.13</v>
          </cell>
          <cell r="AT480">
            <v>22.55</v>
          </cell>
        </row>
        <row r="481">
          <cell r="X481">
            <v>37838</v>
          </cell>
          <cell r="Y481">
            <v>7.27</v>
          </cell>
          <cell r="Z481">
            <v>22.2</v>
          </cell>
          <cell r="AA481">
            <v>3.0536451169188448</v>
          </cell>
          <cell r="AR481">
            <v>37838</v>
          </cell>
          <cell r="AS481">
            <v>7.27</v>
          </cell>
          <cell r="AT481">
            <v>22.2</v>
          </cell>
        </row>
        <row r="482">
          <cell r="X482">
            <v>37839</v>
          </cell>
          <cell r="Y482">
            <v>7.15</v>
          </cell>
          <cell r="Z482">
            <v>21.47</v>
          </cell>
          <cell r="AA482">
            <v>3.0027972027972023</v>
          </cell>
          <cell r="AR482">
            <v>37839</v>
          </cell>
          <cell r="AS482">
            <v>7.15</v>
          </cell>
          <cell r="AT482">
            <v>21.47</v>
          </cell>
        </row>
        <row r="483">
          <cell r="X483">
            <v>37840</v>
          </cell>
          <cell r="Y483">
            <v>7.1</v>
          </cell>
          <cell r="Z483">
            <v>20.9</v>
          </cell>
          <cell r="AA483">
            <v>2.943661971830986</v>
          </cell>
          <cell r="AR483">
            <v>37840</v>
          </cell>
          <cell r="AS483">
            <v>7.1</v>
          </cell>
          <cell r="AT483">
            <v>20.9</v>
          </cell>
        </row>
        <row r="484">
          <cell r="X484">
            <v>37841</v>
          </cell>
          <cell r="Y484">
            <v>7.17</v>
          </cell>
          <cell r="Z484">
            <v>22.22</v>
          </cell>
          <cell r="AA484">
            <v>3.099023709902371</v>
          </cell>
          <cell r="AR484">
            <v>37841</v>
          </cell>
          <cell r="AS484">
            <v>7.17</v>
          </cell>
          <cell r="AT484">
            <v>22.22</v>
          </cell>
        </row>
        <row r="485">
          <cell r="X485">
            <v>37844</v>
          </cell>
          <cell r="Y485">
            <v>7.13</v>
          </cell>
          <cell r="Z485">
            <v>21.63</v>
          </cell>
          <cell r="AA485">
            <v>3.0336605890603083</v>
          </cell>
          <cell r="AR485">
            <v>37844</v>
          </cell>
          <cell r="AS485">
            <v>7.13</v>
          </cell>
          <cell r="AT485">
            <v>21.63</v>
          </cell>
        </row>
        <row r="486">
          <cell r="X486">
            <v>37845</v>
          </cell>
          <cell r="Y486">
            <v>7.33</v>
          </cell>
          <cell r="Z486">
            <v>21.71</v>
          </cell>
          <cell r="AA486">
            <v>2.9618008185538884</v>
          </cell>
          <cell r="AR486">
            <v>37845</v>
          </cell>
          <cell r="AS486">
            <v>7.33</v>
          </cell>
          <cell r="AT486">
            <v>21.71</v>
          </cell>
        </row>
        <row r="487">
          <cell r="X487">
            <v>37846</v>
          </cell>
          <cell r="Y487">
            <v>7.32</v>
          </cell>
          <cell r="Z487">
            <v>21.96</v>
          </cell>
          <cell r="AA487">
            <v>3</v>
          </cell>
          <cell r="AR487">
            <v>37846</v>
          </cell>
          <cell r="AS487">
            <v>7.32</v>
          </cell>
          <cell r="AT487">
            <v>21.96</v>
          </cell>
        </row>
        <row r="488">
          <cell r="X488">
            <v>37847</v>
          </cell>
          <cell r="Y488">
            <v>7.31</v>
          </cell>
          <cell r="Z488">
            <v>21.95</v>
          </cell>
          <cell r="AA488">
            <v>3.0027359781121752</v>
          </cell>
          <cell r="AR488">
            <v>37847</v>
          </cell>
          <cell r="AS488">
            <v>7.31</v>
          </cell>
          <cell r="AT488">
            <v>21.95</v>
          </cell>
        </row>
        <row r="489">
          <cell r="X489">
            <v>37848</v>
          </cell>
          <cell r="Y489">
            <v>7.3</v>
          </cell>
          <cell r="Z489">
            <v>22.14</v>
          </cell>
          <cell r="AA489">
            <v>3.0328767123287674</v>
          </cell>
          <cell r="AR489">
            <v>37848</v>
          </cell>
          <cell r="AS489">
            <v>7.3</v>
          </cell>
          <cell r="AT489">
            <v>22.14</v>
          </cell>
        </row>
        <row r="490">
          <cell r="X490">
            <v>37851</v>
          </cell>
          <cell r="Y490">
            <v>7.5</v>
          </cell>
          <cell r="Z490">
            <v>22.31</v>
          </cell>
          <cell r="AA490">
            <v>2.9746666666666663</v>
          </cell>
          <cell r="AR490">
            <v>37851</v>
          </cell>
          <cell r="AS490">
            <v>7.5</v>
          </cell>
          <cell r="AT490">
            <v>22.31</v>
          </cell>
        </row>
        <row r="491">
          <cell r="X491">
            <v>37852</v>
          </cell>
          <cell r="Y491">
            <v>7.56</v>
          </cell>
          <cell r="Z491">
            <v>23.45</v>
          </cell>
          <cell r="AA491">
            <v>3.1018518518518521</v>
          </cell>
          <cell r="AR491">
            <v>37852</v>
          </cell>
          <cell r="AS491">
            <v>7.56</v>
          </cell>
          <cell r="AT491">
            <v>23.45</v>
          </cell>
        </row>
        <row r="492">
          <cell r="X492">
            <v>37853</v>
          </cell>
          <cell r="Y492">
            <v>7.42</v>
          </cell>
          <cell r="Z492">
            <v>23.72</v>
          </cell>
          <cell r="AA492">
            <v>3.1967654986522911</v>
          </cell>
          <cell r="AR492">
            <v>37853</v>
          </cell>
          <cell r="AS492">
            <v>7.42</v>
          </cell>
          <cell r="AT492">
            <v>23.72</v>
          </cell>
        </row>
        <row r="493">
          <cell r="X493">
            <v>37854</v>
          </cell>
          <cell r="Y493">
            <v>7.47</v>
          </cell>
          <cell r="Z493">
            <v>22.18</v>
          </cell>
          <cell r="AA493">
            <v>2.9692101740294512</v>
          </cell>
          <cell r="AR493">
            <v>37854</v>
          </cell>
          <cell r="AS493">
            <v>7.47</v>
          </cell>
          <cell r="AT493">
            <v>22.18</v>
          </cell>
        </row>
        <row r="494">
          <cell r="X494">
            <v>37855</v>
          </cell>
          <cell r="Y494">
            <v>7.35</v>
          </cell>
          <cell r="Z494">
            <v>21.56</v>
          </cell>
          <cell r="AA494">
            <v>2.9333333333333331</v>
          </cell>
          <cell r="AR494">
            <v>37855</v>
          </cell>
          <cell r="AS494">
            <v>7.35</v>
          </cell>
          <cell r="AT494">
            <v>21.56</v>
          </cell>
        </row>
        <row r="495">
          <cell r="X495">
            <v>37858</v>
          </cell>
          <cell r="Y495">
            <v>7.34</v>
          </cell>
          <cell r="Z495">
            <v>22.16</v>
          </cell>
          <cell r="AA495">
            <v>3.019073569482289</v>
          </cell>
          <cell r="AR495">
            <v>37858</v>
          </cell>
          <cell r="AS495">
            <v>7.34</v>
          </cell>
          <cell r="AT495">
            <v>22.16</v>
          </cell>
        </row>
        <row r="496">
          <cell r="X496">
            <v>37859</v>
          </cell>
          <cell r="Y496">
            <v>7.38</v>
          </cell>
          <cell r="Z496">
            <v>21.67</v>
          </cell>
          <cell r="AA496">
            <v>2.9363143631436319</v>
          </cell>
          <cell r="AR496">
            <v>37859</v>
          </cell>
          <cell r="AS496">
            <v>7.38</v>
          </cell>
          <cell r="AT496">
            <v>21.67</v>
          </cell>
        </row>
        <row r="497">
          <cell r="X497">
            <v>37860</v>
          </cell>
          <cell r="Y497">
            <v>7.36</v>
          </cell>
          <cell r="Z497">
            <v>22.56</v>
          </cell>
          <cell r="AA497">
            <v>3.0652173913043477</v>
          </cell>
          <cell r="AR497">
            <v>37860</v>
          </cell>
          <cell r="AS497">
            <v>7.36</v>
          </cell>
          <cell r="AT497">
            <v>22.56</v>
          </cell>
        </row>
        <row r="498">
          <cell r="X498">
            <v>37861</v>
          </cell>
          <cell r="Y498">
            <v>7.34</v>
          </cell>
          <cell r="Z498">
            <v>22.11</v>
          </cell>
          <cell r="AA498">
            <v>3.0122615803814714</v>
          </cell>
          <cell r="AR498">
            <v>37861</v>
          </cell>
          <cell r="AS498">
            <v>7.34</v>
          </cell>
          <cell r="AT498">
            <v>22.11</v>
          </cell>
        </row>
        <row r="499">
          <cell r="X499">
            <v>37862</v>
          </cell>
          <cell r="Y499">
            <v>7.5</v>
          </cell>
          <cell r="Z499">
            <v>22.64</v>
          </cell>
          <cell r="AA499">
            <v>3.0186666666666668</v>
          </cell>
          <cell r="AR499">
            <v>37862</v>
          </cell>
          <cell r="AS499">
            <v>7.5</v>
          </cell>
          <cell r="AT499">
            <v>22.64</v>
          </cell>
        </row>
        <row r="500">
          <cell r="X500">
            <v>37865</v>
          </cell>
          <cell r="Y500">
            <v>7.5</v>
          </cell>
          <cell r="Z500">
            <v>22.64</v>
          </cell>
          <cell r="AA500">
            <v>3.0186666666666668</v>
          </cell>
          <cell r="AR500">
            <v>37865</v>
          </cell>
          <cell r="AS500">
            <v>7.5</v>
          </cell>
          <cell r="AT500">
            <v>22.64</v>
          </cell>
        </row>
        <row r="501">
          <cell r="X501">
            <v>37866</v>
          </cell>
          <cell r="Y501">
            <v>7.92</v>
          </cell>
          <cell r="Z501">
            <v>22.61</v>
          </cell>
          <cell r="AA501">
            <v>2.8547979797979797</v>
          </cell>
          <cell r="AR501">
            <v>37866</v>
          </cell>
          <cell r="AS501">
            <v>7.92</v>
          </cell>
          <cell r="AT501">
            <v>22.61</v>
          </cell>
        </row>
        <row r="502">
          <cell r="X502">
            <v>37867</v>
          </cell>
          <cell r="Y502">
            <v>8.4</v>
          </cell>
          <cell r="Z502">
            <v>23.15</v>
          </cell>
          <cell r="AA502">
            <v>2.7559523809523805</v>
          </cell>
          <cell r="AR502">
            <v>37867</v>
          </cell>
          <cell r="AS502">
            <v>8.4</v>
          </cell>
          <cell r="AT502">
            <v>23.15</v>
          </cell>
        </row>
        <row r="503">
          <cell r="X503">
            <v>37868</v>
          </cell>
          <cell r="Y503">
            <v>8.75</v>
          </cell>
          <cell r="Z503">
            <v>23.49</v>
          </cell>
          <cell r="AA503">
            <v>2.6845714285714286</v>
          </cell>
          <cell r="AR503">
            <v>37868</v>
          </cell>
          <cell r="AS503">
            <v>8.75</v>
          </cell>
          <cell r="AT503">
            <v>23.49</v>
          </cell>
        </row>
        <row r="504">
          <cell r="X504">
            <v>37869</v>
          </cell>
          <cell r="Y504">
            <v>8.5</v>
          </cell>
          <cell r="Z504">
            <v>24.04</v>
          </cell>
          <cell r="AA504">
            <v>2.828235294117647</v>
          </cell>
          <cell r="AR504">
            <v>37869</v>
          </cell>
          <cell r="AS504">
            <v>8.5</v>
          </cell>
          <cell r="AT504">
            <v>24.04</v>
          </cell>
        </row>
        <row r="505">
          <cell r="X505">
            <v>37872</v>
          </cell>
          <cell r="Y505">
            <v>8.8800000000000008</v>
          </cell>
          <cell r="Z505">
            <v>26.49</v>
          </cell>
          <cell r="AA505">
            <v>2.9831081081081074</v>
          </cell>
          <cell r="AR505">
            <v>37872</v>
          </cell>
          <cell r="AS505">
            <v>8.8800000000000008</v>
          </cell>
          <cell r="AT505">
            <v>26.49</v>
          </cell>
        </row>
        <row r="506">
          <cell r="X506">
            <v>37873</v>
          </cell>
          <cell r="Y506">
            <v>8.75</v>
          </cell>
          <cell r="Z506">
            <v>24.42</v>
          </cell>
          <cell r="AA506">
            <v>2.7908571428571429</v>
          </cell>
          <cell r="AR506">
            <v>37873</v>
          </cell>
          <cell r="AS506">
            <v>8.75</v>
          </cell>
          <cell r="AT506">
            <v>24.42</v>
          </cell>
        </row>
        <row r="507">
          <cell r="X507">
            <v>37874</v>
          </cell>
          <cell r="Y507">
            <v>8.5399999999999991</v>
          </cell>
          <cell r="Z507">
            <v>22.76</v>
          </cell>
          <cell r="AA507">
            <v>2.6651053864168621</v>
          </cell>
          <cell r="AR507">
            <v>37874</v>
          </cell>
          <cell r="AS507">
            <v>8.5399999999999991</v>
          </cell>
          <cell r="AT507">
            <v>22.76</v>
          </cell>
        </row>
        <row r="508">
          <cell r="X508">
            <v>37875</v>
          </cell>
          <cell r="Y508">
            <v>8.49</v>
          </cell>
          <cell r="Z508">
            <v>22.78</v>
          </cell>
          <cell r="AA508">
            <v>2.6831566548881036</v>
          </cell>
          <cell r="AR508">
            <v>37875</v>
          </cell>
          <cell r="AS508">
            <v>8.49</v>
          </cell>
          <cell r="AT508">
            <v>22.78</v>
          </cell>
        </row>
        <row r="509">
          <cell r="X509">
            <v>37876</v>
          </cell>
          <cell r="Y509">
            <v>8.44</v>
          </cell>
          <cell r="Z509">
            <v>22.82</v>
          </cell>
          <cell r="AA509">
            <v>2.703791469194313</v>
          </cell>
          <cell r="AR509">
            <v>37876</v>
          </cell>
          <cell r="AS509">
            <v>8.44</v>
          </cell>
          <cell r="AT509">
            <v>22.82</v>
          </cell>
        </row>
        <row r="510">
          <cell r="X510">
            <v>37879</v>
          </cell>
          <cell r="Y510">
            <v>8.48</v>
          </cell>
          <cell r="Z510">
            <v>23.11</v>
          </cell>
          <cell r="AA510">
            <v>2.7252358490566038</v>
          </cell>
          <cell r="AR510">
            <v>37879</v>
          </cell>
          <cell r="AS510">
            <v>8.48</v>
          </cell>
          <cell r="AT510">
            <v>23.11</v>
          </cell>
        </row>
        <row r="511">
          <cell r="X511">
            <v>37880</v>
          </cell>
          <cell r="Y511">
            <v>8.7200000000000006</v>
          </cell>
          <cell r="Z511">
            <v>24.98</v>
          </cell>
          <cell r="AA511">
            <v>2.8646788990825685</v>
          </cell>
          <cell r="AR511">
            <v>37880</v>
          </cell>
          <cell r="AS511">
            <v>8.7200000000000006</v>
          </cell>
          <cell r="AT511">
            <v>24.98</v>
          </cell>
        </row>
        <row r="512">
          <cell r="X512">
            <v>37881</v>
          </cell>
          <cell r="Y512">
            <v>8.64</v>
          </cell>
          <cell r="Z512">
            <v>25.52</v>
          </cell>
          <cell r="AA512">
            <v>2.9537037037037033</v>
          </cell>
          <cell r="AR512">
            <v>37881</v>
          </cell>
          <cell r="AS512">
            <v>8.64</v>
          </cell>
          <cell r="AT512">
            <v>25.52</v>
          </cell>
        </row>
        <row r="513">
          <cell r="X513">
            <v>37882</v>
          </cell>
          <cell r="Y513">
            <v>8.82</v>
          </cell>
          <cell r="Z513">
            <v>25.2</v>
          </cell>
          <cell r="AA513">
            <v>2.8571428571428568</v>
          </cell>
          <cell r="AR513">
            <v>37882</v>
          </cell>
          <cell r="AS513">
            <v>8.82</v>
          </cell>
          <cell r="AT513">
            <v>25.2</v>
          </cell>
        </row>
        <row r="514">
          <cell r="X514">
            <v>37883</v>
          </cell>
          <cell r="Y514">
            <v>8.6</v>
          </cell>
          <cell r="Z514">
            <v>25.34</v>
          </cell>
          <cell r="AA514">
            <v>2.9465116279069767</v>
          </cell>
          <cell r="AR514">
            <v>37883</v>
          </cell>
          <cell r="AS514">
            <v>8.6</v>
          </cell>
          <cell r="AT514">
            <v>25.34</v>
          </cell>
        </row>
        <row r="515">
          <cell r="X515">
            <v>37886</v>
          </cell>
          <cell r="Y515">
            <v>8.52</v>
          </cell>
          <cell r="Z515">
            <v>25.25</v>
          </cell>
          <cell r="AA515">
            <v>2.9636150234741785</v>
          </cell>
          <cell r="AR515">
            <v>37886</v>
          </cell>
          <cell r="AS515">
            <v>8.52</v>
          </cell>
          <cell r="AT515">
            <v>25.25</v>
          </cell>
        </row>
        <row r="516">
          <cell r="X516">
            <v>37887</v>
          </cell>
          <cell r="Y516">
            <v>9.35</v>
          </cell>
          <cell r="Z516">
            <v>25.5</v>
          </cell>
          <cell r="AA516">
            <v>2.7272727272727275</v>
          </cell>
          <cell r="AR516">
            <v>37887</v>
          </cell>
          <cell r="AS516">
            <v>9.35</v>
          </cell>
          <cell r="AT516">
            <v>25.5</v>
          </cell>
        </row>
        <row r="517">
          <cell r="X517">
            <v>37888</v>
          </cell>
          <cell r="Y517">
            <v>9.76</v>
          </cell>
          <cell r="Z517">
            <v>24.75</v>
          </cell>
          <cell r="AA517">
            <v>2.535860655737705</v>
          </cell>
          <cell r="AR517">
            <v>37888</v>
          </cell>
          <cell r="AS517">
            <v>9.76</v>
          </cell>
          <cell r="AT517">
            <v>24.75</v>
          </cell>
        </row>
        <row r="518">
          <cell r="X518">
            <v>37889</v>
          </cell>
          <cell r="Y518">
            <v>9.69</v>
          </cell>
          <cell r="Z518">
            <v>22.92</v>
          </cell>
          <cell r="AA518">
            <v>2.365325077399381</v>
          </cell>
          <cell r="AR518">
            <v>37889</v>
          </cell>
          <cell r="AS518">
            <v>9.69</v>
          </cell>
          <cell r="AT518">
            <v>22.92</v>
          </cell>
        </row>
        <row r="519">
          <cell r="X519">
            <v>37890</v>
          </cell>
          <cell r="Y519">
            <v>9.51</v>
          </cell>
          <cell r="Z519">
            <v>22.05</v>
          </cell>
          <cell r="AA519">
            <v>2.3186119873817037</v>
          </cell>
          <cell r="AR519">
            <v>37890</v>
          </cell>
          <cell r="AS519">
            <v>9.51</v>
          </cell>
          <cell r="AT519">
            <v>22.05</v>
          </cell>
        </row>
        <row r="520">
          <cell r="X520">
            <v>37893</v>
          </cell>
          <cell r="Y520">
            <v>9.82</v>
          </cell>
          <cell r="Z520">
            <v>21.3</v>
          </cell>
          <cell r="AA520">
            <v>2.1690427698574339</v>
          </cell>
          <cell r="AR520">
            <v>37893</v>
          </cell>
          <cell r="AS520">
            <v>9.82</v>
          </cell>
          <cell r="AT520">
            <v>21.3</v>
          </cell>
        </row>
        <row r="521">
          <cell r="X521">
            <v>37894</v>
          </cell>
          <cell r="Y521">
            <v>9.5299999999999994</v>
          </cell>
          <cell r="Z521">
            <v>21.41</v>
          </cell>
          <cell r="AA521">
            <v>2.2465897166841553</v>
          </cell>
          <cell r="AR521">
            <v>37894</v>
          </cell>
          <cell r="AS521">
            <v>9.5299999999999994</v>
          </cell>
          <cell r="AT521">
            <v>21.41</v>
          </cell>
        </row>
        <row r="522">
          <cell r="X522">
            <v>37895</v>
          </cell>
          <cell r="Y522">
            <v>9.5399999999999991</v>
          </cell>
          <cell r="Z522">
            <v>21.12</v>
          </cell>
          <cell r="AA522">
            <v>2.2138364779874218</v>
          </cell>
          <cell r="AR522">
            <v>37895</v>
          </cell>
          <cell r="AS522">
            <v>9.5399999999999991</v>
          </cell>
          <cell r="AT522">
            <v>21.12</v>
          </cell>
        </row>
        <row r="523">
          <cell r="X523">
            <v>37896</v>
          </cell>
          <cell r="Y523">
            <v>9.5</v>
          </cell>
          <cell r="Z523">
            <v>21.65</v>
          </cell>
          <cell r="AA523">
            <v>2.2789473684210524</v>
          </cell>
          <cell r="AR523">
            <v>37896</v>
          </cell>
          <cell r="AS523">
            <v>9.5</v>
          </cell>
          <cell r="AT523">
            <v>21.65</v>
          </cell>
        </row>
        <row r="524">
          <cell r="X524">
            <v>37897</v>
          </cell>
          <cell r="Y524">
            <v>9.7100000000000009</v>
          </cell>
          <cell r="Z524">
            <v>22.75</v>
          </cell>
          <cell r="AA524">
            <v>2.3429454170957773</v>
          </cell>
          <cell r="AR524">
            <v>37897</v>
          </cell>
          <cell r="AS524">
            <v>9.7100000000000009</v>
          </cell>
          <cell r="AT524">
            <v>22.75</v>
          </cell>
        </row>
        <row r="525">
          <cell r="X525">
            <v>37900</v>
          </cell>
          <cell r="Y525">
            <v>9.6300000000000008</v>
          </cell>
          <cell r="Z525">
            <v>23.15</v>
          </cell>
          <cell r="AA525">
            <v>2.4039460020768431</v>
          </cell>
          <cell r="AR525">
            <v>37900</v>
          </cell>
          <cell r="AS525">
            <v>9.6300000000000008</v>
          </cell>
          <cell r="AT525">
            <v>23.15</v>
          </cell>
        </row>
        <row r="526">
          <cell r="X526">
            <v>37901</v>
          </cell>
          <cell r="Y526">
            <v>9.82</v>
          </cell>
          <cell r="Z526">
            <v>23.39</v>
          </cell>
          <cell r="AA526">
            <v>2.3818737270875765</v>
          </cell>
          <cell r="AR526">
            <v>37901</v>
          </cell>
          <cell r="AS526">
            <v>9.82</v>
          </cell>
          <cell r="AT526">
            <v>23.39</v>
          </cell>
        </row>
        <row r="527">
          <cell r="X527">
            <v>37902</v>
          </cell>
          <cell r="Y527">
            <v>10.48</v>
          </cell>
          <cell r="Z527">
            <v>22.75</v>
          </cell>
          <cell r="AA527">
            <v>2.1708015267175571</v>
          </cell>
          <cell r="AR527">
            <v>37902</v>
          </cell>
          <cell r="AS527">
            <v>10.48</v>
          </cell>
          <cell r="AT527">
            <v>22.75</v>
          </cell>
        </row>
        <row r="528">
          <cell r="X528">
            <v>37903</v>
          </cell>
          <cell r="Y528">
            <v>9.7799999999999994</v>
          </cell>
          <cell r="Z528">
            <v>22.97</v>
          </cell>
          <cell r="AA528">
            <v>2.3486707566462166</v>
          </cell>
          <cell r="AR528">
            <v>37903</v>
          </cell>
          <cell r="AS528">
            <v>9.7799999999999994</v>
          </cell>
          <cell r="AT528">
            <v>22.97</v>
          </cell>
        </row>
        <row r="529">
          <cell r="X529">
            <v>37904</v>
          </cell>
          <cell r="Y529">
            <v>9.94</v>
          </cell>
          <cell r="Z529">
            <v>22.84</v>
          </cell>
          <cell r="AA529">
            <v>2.2977867203219318</v>
          </cell>
          <cell r="AR529">
            <v>37904</v>
          </cell>
          <cell r="AS529">
            <v>9.94</v>
          </cell>
          <cell r="AT529">
            <v>22.84</v>
          </cell>
        </row>
        <row r="530">
          <cell r="X530">
            <v>37907</v>
          </cell>
          <cell r="Y530">
            <v>9.9499999999999993</v>
          </cell>
          <cell r="Z530">
            <v>22.1</v>
          </cell>
          <cell r="AA530">
            <v>2.2211055276381915</v>
          </cell>
          <cell r="AR530">
            <v>37907</v>
          </cell>
          <cell r="AS530">
            <v>9.9499999999999993</v>
          </cell>
          <cell r="AT530">
            <v>22.1</v>
          </cell>
        </row>
        <row r="531">
          <cell r="X531">
            <v>37908</v>
          </cell>
          <cell r="Y531">
            <v>9.9600000000000009</v>
          </cell>
          <cell r="Z531">
            <v>21.81</v>
          </cell>
          <cell r="AA531">
            <v>2.189759036144578</v>
          </cell>
          <cell r="AR531">
            <v>37908</v>
          </cell>
          <cell r="AS531">
            <v>9.9600000000000009</v>
          </cell>
          <cell r="AT531">
            <v>21.81</v>
          </cell>
        </row>
        <row r="532">
          <cell r="X532">
            <v>37909</v>
          </cell>
          <cell r="Y532">
            <v>10</v>
          </cell>
          <cell r="Z532">
            <v>20.96</v>
          </cell>
          <cell r="AA532">
            <v>2.0960000000000001</v>
          </cell>
          <cell r="AR532">
            <v>37909</v>
          </cell>
          <cell r="AS532">
            <v>10</v>
          </cell>
          <cell r="AT532">
            <v>20.96</v>
          </cell>
        </row>
        <row r="533">
          <cell r="X533">
            <v>37910</v>
          </cell>
          <cell r="Y533">
            <v>10.08</v>
          </cell>
          <cell r="Z533">
            <v>21.07</v>
          </cell>
          <cell r="AA533">
            <v>2.0902777777777777</v>
          </cell>
          <cell r="AR533">
            <v>37910</v>
          </cell>
          <cell r="AS533">
            <v>10.08</v>
          </cell>
          <cell r="AT533">
            <v>21.07</v>
          </cell>
        </row>
        <row r="534">
          <cell r="X534">
            <v>37911</v>
          </cell>
          <cell r="Y534">
            <v>9.74</v>
          </cell>
          <cell r="Z534">
            <v>19.86</v>
          </cell>
          <cell r="AA534">
            <v>2.0390143737166322</v>
          </cell>
          <cell r="AR534">
            <v>37911</v>
          </cell>
          <cell r="AS534">
            <v>9.74</v>
          </cell>
          <cell r="AT534">
            <v>19.86</v>
          </cell>
        </row>
        <row r="535">
          <cell r="X535">
            <v>37914</v>
          </cell>
          <cell r="Y535">
            <v>10</v>
          </cell>
          <cell r="Z535">
            <v>19.14</v>
          </cell>
          <cell r="AA535">
            <v>1.9140000000000001</v>
          </cell>
          <cell r="AR535">
            <v>37914</v>
          </cell>
          <cell r="AS535">
            <v>10</v>
          </cell>
          <cell r="AT535">
            <v>19.14</v>
          </cell>
        </row>
        <row r="536">
          <cell r="X536">
            <v>37915</v>
          </cell>
          <cell r="Y536">
            <v>10.35</v>
          </cell>
          <cell r="Z536">
            <v>19.600000000000001</v>
          </cell>
          <cell r="AA536">
            <v>1.8937198067632852</v>
          </cell>
          <cell r="AR536">
            <v>37915</v>
          </cell>
          <cell r="AS536">
            <v>10.35</v>
          </cell>
          <cell r="AT536">
            <v>19.600000000000001</v>
          </cell>
        </row>
        <row r="537">
          <cell r="X537">
            <v>37916</v>
          </cell>
          <cell r="Y537">
            <v>10.19</v>
          </cell>
          <cell r="Z537">
            <v>19.5</v>
          </cell>
          <cell r="AA537">
            <v>1.913640824337586</v>
          </cell>
          <cell r="AR537">
            <v>37916</v>
          </cell>
          <cell r="AS537">
            <v>10.19</v>
          </cell>
          <cell r="AT537">
            <v>19.5</v>
          </cell>
        </row>
        <row r="538">
          <cell r="X538">
            <v>37917</v>
          </cell>
          <cell r="Y538">
            <v>10.130000000000001</v>
          </cell>
          <cell r="Z538">
            <v>19.77</v>
          </cell>
          <cell r="AA538">
            <v>1.9516288252714706</v>
          </cell>
          <cell r="AR538">
            <v>37917</v>
          </cell>
          <cell r="AS538">
            <v>10.130000000000001</v>
          </cell>
          <cell r="AT538">
            <v>19.77</v>
          </cell>
        </row>
        <row r="539">
          <cell r="X539">
            <v>37918</v>
          </cell>
          <cell r="Y539">
            <v>9.8699999999999992</v>
          </cell>
          <cell r="Z539">
            <v>19.66</v>
          </cell>
          <cell r="AA539">
            <v>1.9918946301925027</v>
          </cell>
          <cell r="AR539">
            <v>37918</v>
          </cell>
          <cell r="AS539">
            <v>9.8699999999999992</v>
          </cell>
          <cell r="AT539">
            <v>19.66</v>
          </cell>
        </row>
        <row r="540">
          <cell r="X540">
            <v>37921</v>
          </cell>
          <cell r="Y540">
            <v>9.75</v>
          </cell>
          <cell r="Z540">
            <v>19.88</v>
          </cell>
          <cell r="AA540">
            <v>2.0389743589743587</v>
          </cell>
          <cell r="AR540">
            <v>37921</v>
          </cell>
          <cell r="AS540">
            <v>9.75</v>
          </cell>
          <cell r="AT540">
            <v>19.88</v>
          </cell>
        </row>
        <row r="541">
          <cell r="X541">
            <v>37922</v>
          </cell>
          <cell r="Y541">
            <v>10.26</v>
          </cell>
          <cell r="Z541">
            <v>20.079999999999998</v>
          </cell>
          <cell r="AA541">
            <v>1.9571150097465886</v>
          </cell>
          <cell r="AR541">
            <v>37922</v>
          </cell>
          <cell r="AS541">
            <v>10.26</v>
          </cell>
          <cell r="AT541">
            <v>20.079999999999998</v>
          </cell>
        </row>
        <row r="542">
          <cell r="X542">
            <v>37923</v>
          </cell>
          <cell r="Y542">
            <v>11.25</v>
          </cell>
          <cell r="Z542">
            <v>20.13</v>
          </cell>
          <cell r="AA542">
            <v>1.7893333333333332</v>
          </cell>
          <cell r="AR542">
            <v>37923</v>
          </cell>
          <cell r="AS542">
            <v>11.25</v>
          </cell>
          <cell r="AT542">
            <v>20.13</v>
          </cell>
        </row>
        <row r="543">
          <cell r="X543">
            <v>37924</v>
          </cell>
          <cell r="Y543">
            <v>11.21</v>
          </cell>
          <cell r="Z543">
            <v>21.06</v>
          </cell>
          <cell r="AA543">
            <v>1.8786797502230148</v>
          </cell>
          <cell r="AR543">
            <v>37924</v>
          </cell>
          <cell r="AS543">
            <v>11.21</v>
          </cell>
          <cell r="AT543">
            <v>21.06</v>
          </cell>
        </row>
        <row r="544">
          <cell r="X544">
            <v>37925</v>
          </cell>
          <cell r="Y544">
            <v>11.26</v>
          </cell>
          <cell r="Z544">
            <v>22.48</v>
          </cell>
          <cell r="AA544">
            <v>1.9964476021314388</v>
          </cell>
          <cell r="AR544">
            <v>37925</v>
          </cell>
          <cell r="AS544">
            <v>11.26</v>
          </cell>
          <cell r="AT544">
            <v>22.48</v>
          </cell>
        </row>
        <row r="545">
          <cell r="X545">
            <v>37928</v>
          </cell>
          <cell r="Y545">
            <v>11.67</v>
          </cell>
          <cell r="Z545">
            <v>21.9</v>
          </cell>
          <cell r="AA545">
            <v>1.8766066838046271</v>
          </cell>
          <cell r="AR545">
            <v>37928</v>
          </cell>
          <cell r="AS545">
            <v>11.67</v>
          </cell>
          <cell r="AT545">
            <v>21.9</v>
          </cell>
        </row>
        <row r="546">
          <cell r="X546">
            <v>37929</v>
          </cell>
          <cell r="Y546">
            <v>11.98</v>
          </cell>
          <cell r="Z546">
            <v>22.15</v>
          </cell>
          <cell r="AA546">
            <v>1.8489148580968278</v>
          </cell>
          <cell r="AR546">
            <v>37929</v>
          </cell>
          <cell r="AS546">
            <v>11.98</v>
          </cell>
          <cell r="AT546">
            <v>22.15</v>
          </cell>
        </row>
        <row r="547">
          <cell r="X547">
            <v>37930</v>
          </cell>
          <cell r="Y547">
            <v>12.17</v>
          </cell>
          <cell r="Z547">
            <v>22.34</v>
          </cell>
          <cell r="AA547">
            <v>1.8356614626129828</v>
          </cell>
          <cell r="AR547">
            <v>37930</v>
          </cell>
          <cell r="AS547">
            <v>12.17</v>
          </cell>
          <cell r="AT547">
            <v>22.34</v>
          </cell>
        </row>
        <row r="548">
          <cell r="X548">
            <v>37931</v>
          </cell>
          <cell r="Y548">
            <v>12.5</v>
          </cell>
          <cell r="Z548">
            <v>21.95</v>
          </cell>
          <cell r="AA548">
            <v>1.756</v>
          </cell>
          <cell r="AR548">
            <v>37931</v>
          </cell>
          <cell r="AS548">
            <v>12.5</v>
          </cell>
          <cell r="AT548">
            <v>21.95</v>
          </cell>
        </row>
        <row r="549">
          <cell r="X549">
            <v>37932</v>
          </cell>
          <cell r="Y549">
            <v>12.34</v>
          </cell>
          <cell r="Z549">
            <v>22.15</v>
          </cell>
          <cell r="AA549">
            <v>1.7949756888168558</v>
          </cell>
          <cell r="AR549">
            <v>37932</v>
          </cell>
          <cell r="AS549">
            <v>12.34</v>
          </cell>
          <cell r="AT549">
            <v>22.15</v>
          </cell>
        </row>
        <row r="550">
          <cell r="X550">
            <v>37935</v>
          </cell>
          <cell r="Y550">
            <v>12.12</v>
          </cell>
          <cell r="Z550">
            <v>21.85</v>
          </cell>
          <cell r="AA550">
            <v>1.802805280528053</v>
          </cell>
          <cell r="AR550">
            <v>37935</v>
          </cell>
          <cell r="AS550">
            <v>12.12</v>
          </cell>
          <cell r="AT550">
            <v>21.85</v>
          </cell>
        </row>
        <row r="551">
          <cell r="X551">
            <v>37936</v>
          </cell>
          <cell r="Y551">
            <v>11.75</v>
          </cell>
          <cell r="Z551">
            <v>21.75</v>
          </cell>
          <cell r="AA551">
            <v>1.8510638297872339</v>
          </cell>
          <cell r="AR551">
            <v>37936</v>
          </cell>
          <cell r="AS551">
            <v>11.75</v>
          </cell>
          <cell r="AT551">
            <v>21.75</v>
          </cell>
        </row>
        <row r="552">
          <cell r="X552">
            <v>37937</v>
          </cell>
          <cell r="Y552">
            <v>12.43</v>
          </cell>
          <cell r="Z552">
            <v>21.87</v>
          </cell>
          <cell r="AA552">
            <v>1.759452936444087</v>
          </cell>
          <cell r="AR552">
            <v>37937</v>
          </cell>
          <cell r="AS552">
            <v>12.43</v>
          </cell>
          <cell r="AT552">
            <v>21.87</v>
          </cell>
        </row>
        <row r="553">
          <cell r="X553">
            <v>37938</v>
          </cell>
          <cell r="Y553">
            <v>12.47</v>
          </cell>
          <cell r="Z553">
            <v>22.05</v>
          </cell>
          <cell r="AA553">
            <v>1.7682437850842021</v>
          </cell>
          <cell r="AR553">
            <v>37938</v>
          </cell>
          <cell r="AS553">
            <v>12.47</v>
          </cell>
          <cell r="AT553">
            <v>22.05</v>
          </cell>
        </row>
        <row r="554">
          <cell r="X554">
            <v>37939</v>
          </cell>
          <cell r="Y554">
            <v>12.55</v>
          </cell>
          <cell r="Z554">
            <v>21.23</v>
          </cell>
          <cell r="AA554">
            <v>1.6916334661354582</v>
          </cell>
          <cell r="AR554">
            <v>37939</v>
          </cell>
          <cell r="AS554">
            <v>12.55</v>
          </cell>
          <cell r="AT554">
            <v>21.23</v>
          </cell>
        </row>
        <row r="555">
          <cell r="X555">
            <v>37942</v>
          </cell>
          <cell r="Y555">
            <v>12.05</v>
          </cell>
          <cell r="Z555">
            <v>20.67</v>
          </cell>
          <cell r="AA555">
            <v>1.7153526970954358</v>
          </cell>
          <cell r="AR555">
            <v>37942</v>
          </cell>
          <cell r="AS555">
            <v>12.05</v>
          </cell>
          <cell r="AT555">
            <v>20.67</v>
          </cell>
        </row>
        <row r="556">
          <cell r="X556">
            <v>37943</v>
          </cell>
          <cell r="Y556">
            <v>12.15</v>
          </cell>
          <cell r="Z556">
            <v>20.83</v>
          </cell>
          <cell r="AA556">
            <v>1.7144032921810697</v>
          </cell>
          <cell r="AR556">
            <v>37943</v>
          </cell>
          <cell r="AS556">
            <v>12.15</v>
          </cell>
          <cell r="AT556">
            <v>20.83</v>
          </cell>
        </row>
        <row r="557">
          <cell r="X557">
            <v>37944</v>
          </cell>
          <cell r="Y557">
            <v>12.19</v>
          </cell>
          <cell r="Z557">
            <v>20.95</v>
          </cell>
          <cell r="AA557">
            <v>1.7186218211648894</v>
          </cell>
          <cell r="AR557">
            <v>37944</v>
          </cell>
          <cell r="AS557">
            <v>12.19</v>
          </cell>
          <cell r="AT557">
            <v>20.95</v>
          </cell>
        </row>
        <row r="558">
          <cell r="X558">
            <v>37945</v>
          </cell>
          <cell r="Y558">
            <v>11.56</v>
          </cell>
          <cell r="Z558">
            <v>20.66</v>
          </cell>
          <cell r="AA558">
            <v>1.78719723183391</v>
          </cell>
          <cell r="AR558">
            <v>37945</v>
          </cell>
          <cell r="AS558">
            <v>11.56</v>
          </cell>
          <cell r="AT558">
            <v>20.66</v>
          </cell>
        </row>
        <row r="559">
          <cell r="X559">
            <v>37946</v>
          </cell>
          <cell r="Y559">
            <v>11.98</v>
          </cell>
          <cell r="Z559">
            <v>20.77</v>
          </cell>
          <cell r="AA559">
            <v>1.7337228714524207</v>
          </cell>
          <cell r="AR559">
            <v>37946</v>
          </cell>
          <cell r="AS559">
            <v>11.98</v>
          </cell>
          <cell r="AT559">
            <v>20.77</v>
          </cell>
        </row>
        <row r="560">
          <cell r="X560">
            <v>37949</v>
          </cell>
          <cell r="Y560">
            <v>11.81</v>
          </cell>
          <cell r="Z560">
            <v>21.85</v>
          </cell>
          <cell r="AA560">
            <v>1.8501270110076207</v>
          </cell>
          <cell r="AR560">
            <v>37949</v>
          </cell>
          <cell r="AS560">
            <v>11.81</v>
          </cell>
          <cell r="AT560">
            <v>21.85</v>
          </cell>
        </row>
        <row r="561">
          <cell r="X561">
            <v>37950</v>
          </cell>
          <cell r="Y561">
            <v>11.9</v>
          </cell>
          <cell r="Z561">
            <v>22.9</v>
          </cell>
          <cell r="AA561">
            <v>1.9243697478991595</v>
          </cell>
          <cell r="AR561">
            <v>37950</v>
          </cell>
          <cell r="AS561">
            <v>11.9</v>
          </cell>
          <cell r="AT561">
            <v>22.9</v>
          </cell>
        </row>
        <row r="562">
          <cell r="X562">
            <v>37951</v>
          </cell>
          <cell r="Y562">
            <v>11.88</v>
          </cell>
          <cell r="Z562">
            <v>23.1</v>
          </cell>
          <cell r="AA562">
            <v>1.9444444444444444</v>
          </cell>
          <cell r="AR562">
            <v>37951</v>
          </cell>
          <cell r="AS562">
            <v>11.88</v>
          </cell>
          <cell r="AT562">
            <v>23.1</v>
          </cell>
        </row>
        <row r="563">
          <cell r="X563">
            <v>37952</v>
          </cell>
          <cell r="Y563">
            <v>11.88</v>
          </cell>
          <cell r="Z563">
            <v>23.1</v>
          </cell>
          <cell r="AA563">
            <v>1.9444444444444444</v>
          </cell>
          <cell r="AR563">
            <v>37952</v>
          </cell>
          <cell r="AS563">
            <v>11.88</v>
          </cell>
          <cell r="AT563">
            <v>23.1</v>
          </cell>
        </row>
        <row r="564">
          <cell r="X564">
            <v>37953</v>
          </cell>
          <cell r="Y564">
            <v>11.87</v>
          </cell>
          <cell r="Z564">
            <v>23.15</v>
          </cell>
          <cell r="AA564">
            <v>1.9502948609941029</v>
          </cell>
          <cell r="AR564">
            <v>37953</v>
          </cell>
          <cell r="AS564">
            <v>11.87</v>
          </cell>
          <cell r="AT564">
            <v>23.15</v>
          </cell>
        </row>
        <row r="565">
          <cell r="X565">
            <v>37956</v>
          </cell>
          <cell r="Y565">
            <v>11.72</v>
          </cell>
          <cell r="Z565">
            <v>23.58</v>
          </cell>
          <cell r="AA565">
            <v>2.0119453924914672</v>
          </cell>
          <cell r="AR565">
            <v>37956</v>
          </cell>
          <cell r="AS565">
            <v>11.72</v>
          </cell>
          <cell r="AT565">
            <v>23.58</v>
          </cell>
        </row>
        <row r="566">
          <cell r="X566">
            <v>37957</v>
          </cell>
          <cell r="Y566">
            <v>11.39</v>
          </cell>
          <cell r="Z566">
            <v>23.91</v>
          </cell>
          <cell r="AA566">
            <v>2.0992098331870062</v>
          </cell>
          <cell r="AR566">
            <v>37957</v>
          </cell>
          <cell r="AS566">
            <v>11.39</v>
          </cell>
          <cell r="AT566">
            <v>23.91</v>
          </cell>
        </row>
        <row r="567">
          <cell r="X567">
            <v>37958</v>
          </cell>
          <cell r="Y567">
            <v>11.18</v>
          </cell>
          <cell r="Z567">
            <v>23.8</v>
          </cell>
          <cell r="AA567">
            <v>2.1288014311270125</v>
          </cell>
          <cell r="AR567">
            <v>37958</v>
          </cell>
          <cell r="AS567">
            <v>11.18</v>
          </cell>
          <cell r="AT567">
            <v>23.8</v>
          </cell>
        </row>
        <row r="568">
          <cell r="X568">
            <v>37959</v>
          </cell>
          <cell r="Y568">
            <v>11.35</v>
          </cell>
          <cell r="Z568">
            <v>22.99</v>
          </cell>
          <cell r="AA568">
            <v>2.0255506607929514</v>
          </cell>
          <cell r="AR568">
            <v>37959</v>
          </cell>
          <cell r="AS568">
            <v>11.35</v>
          </cell>
          <cell r="AT568">
            <v>22.99</v>
          </cell>
        </row>
        <row r="569">
          <cell r="X569">
            <v>37960</v>
          </cell>
          <cell r="Y569">
            <v>11.32</v>
          </cell>
          <cell r="Z569">
            <v>22.09</v>
          </cell>
          <cell r="AA569">
            <v>1.9514134275618373</v>
          </cell>
          <cell r="AR569">
            <v>37960</v>
          </cell>
          <cell r="AS569">
            <v>11.32</v>
          </cell>
          <cell r="AT569">
            <v>22.09</v>
          </cell>
        </row>
        <row r="570">
          <cell r="X570">
            <v>37963</v>
          </cell>
          <cell r="Y570">
            <v>11.33</v>
          </cell>
          <cell r="Z570">
            <v>21.71</v>
          </cell>
          <cell r="AA570">
            <v>1.9161518093556928</v>
          </cell>
          <cell r="AR570">
            <v>37963</v>
          </cell>
          <cell r="AS570">
            <v>11.33</v>
          </cell>
          <cell r="AT570">
            <v>21.71</v>
          </cell>
        </row>
        <row r="571">
          <cell r="X571">
            <v>37964</v>
          </cell>
          <cell r="Y571">
            <v>11.49</v>
          </cell>
          <cell r="Z571">
            <v>22.01</v>
          </cell>
          <cell r="AA571">
            <v>1.9155787641427329</v>
          </cell>
          <cell r="AR571">
            <v>37964</v>
          </cell>
          <cell r="AS571">
            <v>11.49</v>
          </cell>
          <cell r="AT571">
            <v>22.01</v>
          </cell>
        </row>
        <row r="572">
          <cell r="X572">
            <v>37965</v>
          </cell>
          <cell r="Y572">
            <v>11.41</v>
          </cell>
          <cell r="Z572">
            <v>21.63</v>
          </cell>
          <cell r="AA572">
            <v>1.8957055214723926</v>
          </cell>
          <cell r="AR572">
            <v>37965</v>
          </cell>
          <cell r="AS572">
            <v>11.41</v>
          </cell>
          <cell r="AT572">
            <v>21.63</v>
          </cell>
        </row>
        <row r="573">
          <cell r="X573">
            <v>37966</v>
          </cell>
          <cell r="Y573">
            <v>11.63</v>
          </cell>
          <cell r="Z573">
            <v>22.38</v>
          </cell>
          <cell r="AA573">
            <v>1.9243336199484091</v>
          </cell>
          <cell r="AR573">
            <v>37966</v>
          </cell>
          <cell r="AS573">
            <v>11.63</v>
          </cell>
          <cell r="AT573">
            <v>22.38</v>
          </cell>
        </row>
        <row r="574">
          <cell r="X574">
            <v>37967</v>
          </cell>
          <cell r="Y574">
            <v>11.7</v>
          </cell>
          <cell r="Z574">
            <v>23</v>
          </cell>
          <cell r="AA574">
            <v>1.9658119658119659</v>
          </cell>
          <cell r="AR574">
            <v>37967</v>
          </cell>
          <cell r="AS574">
            <v>11.7</v>
          </cell>
          <cell r="AT574">
            <v>23</v>
          </cell>
        </row>
        <row r="575">
          <cell r="X575">
            <v>37970</v>
          </cell>
          <cell r="Y575">
            <v>11.73</v>
          </cell>
          <cell r="Z575">
            <v>22.16</v>
          </cell>
          <cell r="AA575">
            <v>1.8891730605285593</v>
          </cell>
          <cell r="AR575">
            <v>37970</v>
          </cell>
          <cell r="AS575">
            <v>11.73</v>
          </cell>
          <cell r="AT575">
            <v>22.16</v>
          </cell>
        </row>
        <row r="576">
          <cell r="X576">
            <v>37971</v>
          </cell>
          <cell r="Y576">
            <v>11.59</v>
          </cell>
          <cell r="Z576">
            <v>21.9</v>
          </cell>
          <cell r="AA576">
            <v>1.8895599654874891</v>
          </cell>
          <cell r="AR576">
            <v>37971</v>
          </cell>
          <cell r="AS576">
            <v>11.59</v>
          </cell>
          <cell r="AT576">
            <v>21.9</v>
          </cell>
        </row>
        <row r="577">
          <cell r="X577">
            <v>37972</v>
          </cell>
          <cell r="Y577">
            <v>11.85</v>
          </cell>
          <cell r="Z577">
            <v>21.99</v>
          </cell>
          <cell r="AA577">
            <v>1.8556962025316455</v>
          </cell>
          <cell r="AR577">
            <v>37972</v>
          </cell>
          <cell r="AS577">
            <v>11.85</v>
          </cell>
          <cell r="AT577">
            <v>21.99</v>
          </cell>
        </row>
        <row r="578">
          <cell r="X578">
            <v>37973</v>
          </cell>
          <cell r="Y578">
            <v>11.83</v>
          </cell>
          <cell r="Z578">
            <v>22.4</v>
          </cell>
          <cell r="AA578">
            <v>1.8934911242603549</v>
          </cell>
          <cell r="AR578">
            <v>37973</v>
          </cell>
          <cell r="AS578">
            <v>11.83</v>
          </cell>
          <cell r="AT578">
            <v>22.4</v>
          </cell>
        </row>
        <row r="579">
          <cell r="X579">
            <v>37974</v>
          </cell>
          <cell r="Y579">
            <v>11.72</v>
          </cell>
          <cell r="Z579">
            <v>22.7</v>
          </cell>
          <cell r="AA579">
            <v>1.9368600682593855</v>
          </cell>
          <cell r="AR579">
            <v>37974</v>
          </cell>
          <cell r="AS579">
            <v>11.72</v>
          </cell>
          <cell r="AT579">
            <v>22.7</v>
          </cell>
        </row>
        <row r="580">
          <cell r="X580">
            <v>37977</v>
          </cell>
          <cell r="Y580">
            <v>11.75</v>
          </cell>
          <cell r="Z580">
            <v>22.23</v>
          </cell>
          <cell r="AA580">
            <v>1.8919148936170214</v>
          </cell>
          <cell r="AR580">
            <v>37977</v>
          </cell>
          <cell r="AS580">
            <v>11.75</v>
          </cell>
          <cell r="AT580">
            <v>22.23</v>
          </cell>
        </row>
        <row r="581">
          <cell r="X581">
            <v>37978</v>
          </cell>
          <cell r="Y581">
            <v>11.77</v>
          </cell>
          <cell r="Z581">
            <v>22.25</v>
          </cell>
          <cell r="AA581">
            <v>1.8903993203058624</v>
          </cell>
          <cell r="AR581">
            <v>37978</v>
          </cell>
          <cell r="AS581">
            <v>11.77</v>
          </cell>
          <cell r="AT581">
            <v>22.25</v>
          </cell>
        </row>
        <row r="582">
          <cell r="X582">
            <v>37979</v>
          </cell>
          <cell r="Y582">
            <v>11.95</v>
          </cell>
          <cell r="Z582">
            <v>22.34</v>
          </cell>
          <cell r="AA582">
            <v>1.8694560669456068</v>
          </cell>
          <cell r="AR582">
            <v>37979</v>
          </cell>
          <cell r="AS582">
            <v>11.95</v>
          </cell>
          <cell r="AT582">
            <v>22.34</v>
          </cell>
        </row>
        <row r="583">
          <cell r="X583">
            <v>37980</v>
          </cell>
          <cell r="Y583">
            <v>11.95</v>
          </cell>
          <cell r="Z583">
            <v>22.34</v>
          </cell>
          <cell r="AA583">
            <v>1.8694560669456068</v>
          </cell>
          <cell r="AR583">
            <v>37980</v>
          </cell>
          <cell r="AS583">
            <v>11.95</v>
          </cell>
          <cell r="AT583">
            <v>22.34</v>
          </cell>
        </row>
        <row r="584">
          <cell r="X584">
            <v>37981</v>
          </cell>
          <cell r="Y584">
            <v>11.97</v>
          </cell>
          <cell r="Z584">
            <v>22.16</v>
          </cell>
          <cell r="AA584">
            <v>1.8512949039264828</v>
          </cell>
          <cell r="AR584">
            <v>37981</v>
          </cell>
          <cell r="AS584">
            <v>11.97</v>
          </cell>
          <cell r="AT584">
            <v>22.16</v>
          </cell>
        </row>
        <row r="585">
          <cell r="X585">
            <v>37984</v>
          </cell>
          <cell r="Y585">
            <v>12.39</v>
          </cell>
          <cell r="Z585">
            <v>22.5</v>
          </cell>
          <cell r="AA585">
            <v>1.8159806295399514</v>
          </cell>
          <cell r="AR585">
            <v>37984</v>
          </cell>
          <cell r="AS585">
            <v>12.39</v>
          </cell>
          <cell r="AT585">
            <v>22.5</v>
          </cell>
        </row>
        <row r="586">
          <cell r="X586">
            <v>37985</v>
          </cell>
          <cell r="Y586">
            <v>12.48</v>
          </cell>
          <cell r="Z586">
            <v>22.5</v>
          </cell>
          <cell r="AA586">
            <v>1.8028846153846154</v>
          </cell>
          <cell r="AR586">
            <v>37985</v>
          </cell>
          <cell r="AS586">
            <v>12.48</v>
          </cell>
          <cell r="AT586">
            <v>22.5</v>
          </cell>
        </row>
        <row r="587">
          <cell r="X587">
            <v>37986</v>
          </cell>
          <cell r="Y587">
            <v>12.68</v>
          </cell>
          <cell r="Z587">
            <v>22.56</v>
          </cell>
          <cell r="AA587">
            <v>1.7791798107255521</v>
          </cell>
          <cell r="AR587">
            <v>37986</v>
          </cell>
          <cell r="AS587">
            <v>12.68</v>
          </cell>
          <cell r="AT587">
            <v>22.56</v>
          </cell>
        </row>
        <row r="588">
          <cell r="X588">
            <v>37987</v>
          </cell>
          <cell r="Y588">
            <v>12.68</v>
          </cell>
          <cell r="Z588">
            <v>22.56</v>
          </cell>
          <cell r="AA588">
            <v>1.7791798107255521</v>
          </cell>
          <cell r="AR588">
            <v>37987</v>
          </cell>
          <cell r="AS588">
            <v>12.68</v>
          </cell>
          <cell r="AT588">
            <v>22.56</v>
          </cell>
        </row>
        <row r="589">
          <cell r="X589">
            <v>37988</v>
          </cell>
          <cell r="Y589">
            <v>12.02</v>
          </cell>
          <cell r="Z589">
            <v>22.47</v>
          </cell>
          <cell r="AA589">
            <v>1.8693843594009982</v>
          </cell>
          <cell r="AR589">
            <v>37988</v>
          </cell>
          <cell r="AS589">
            <v>12.02</v>
          </cell>
          <cell r="AT589">
            <v>22.47</v>
          </cell>
        </row>
        <row r="590">
          <cell r="X590">
            <v>37991</v>
          </cell>
          <cell r="Y590">
            <v>12.89</v>
          </cell>
          <cell r="Z590">
            <v>23.2</v>
          </cell>
          <cell r="AA590">
            <v>1.7998448409619858</v>
          </cell>
          <cell r="AR590">
            <v>37991</v>
          </cell>
          <cell r="AS590">
            <v>12.89</v>
          </cell>
          <cell r="AT590">
            <v>23.2</v>
          </cell>
        </row>
        <row r="591">
          <cell r="X591">
            <v>37992</v>
          </cell>
          <cell r="Y591">
            <v>13.2</v>
          </cell>
          <cell r="Z591">
            <v>24.1</v>
          </cell>
          <cell r="AA591">
            <v>1.8257575757575759</v>
          </cell>
          <cell r="AR591">
            <v>37992</v>
          </cell>
          <cell r="AS591">
            <v>13.2</v>
          </cell>
          <cell r="AT591">
            <v>24.1</v>
          </cell>
        </row>
        <row r="592">
          <cell r="X592">
            <v>37993</v>
          </cell>
          <cell r="Y592">
            <v>13.08</v>
          </cell>
          <cell r="Z592">
            <v>23.45</v>
          </cell>
          <cell r="AA592">
            <v>1.7928134556574924</v>
          </cell>
          <cell r="AR592">
            <v>37993</v>
          </cell>
          <cell r="AS592">
            <v>13.08</v>
          </cell>
          <cell r="AT592">
            <v>23.45</v>
          </cell>
        </row>
        <row r="593">
          <cell r="X593">
            <v>37994</v>
          </cell>
          <cell r="Y593">
            <v>14</v>
          </cell>
          <cell r="Z593">
            <v>22.71</v>
          </cell>
          <cell r="AA593">
            <v>1.6221428571428571</v>
          </cell>
          <cell r="AR593">
            <v>37994</v>
          </cell>
          <cell r="AS593">
            <v>14</v>
          </cell>
          <cell r="AT593">
            <v>22.71</v>
          </cell>
        </row>
        <row r="594">
          <cell r="X594">
            <v>37995</v>
          </cell>
          <cell r="Y594">
            <v>13.35</v>
          </cell>
          <cell r="Z594">
            <v>22.63</v>
          </cell>
          <cell r="AA594">
            <v>1.6951310861423221</v>
          </cell>
          <cell r="AR594">
            <v>37995</v>
          </cell>
          <cell r="AS594">
            <v>13.35</v>
          </cell>
          <cell r="AT594">
            <v>22.63</v>
          </cell>
        </row>
        <row r="595">
          <cell r="X595">
            <v>37998</v>
          </cell>
          <cell r="Y595">
            <v>14.7</v>
          </cell>
          <cell r="Z595">
            <v>23.15</v>
          </cell>
          <cell r="AA595">
            <v>1.5748299319727892</v>
          </cell>
          <cell r="AR595">
            <v>37998</v>
          </cell>
          <cell r="AS595">
            <v>14.7</v>
          </cell>
          <cell r="AT595">
            <v>23.15</v>
          </cell>
        </row>
        <row r="596">
          <cell r="X596">
            <v>37999</v>
          </cell>
          <cell r="Y596">
            <v>14.16</v>
          </cell>
          <cell r="Z596">
            <v>22.79</v>
          </cell>
          <cell r="AA596">
            <v>1.6094632768361581</v>
          </cell>
          <cell r="AR596">
            <v>37999</v>
          </cell>
          <cell r="AS596">
            <v>14.16</v>
          </cell>
          <cell r="AT596">
            <v>22.79</v>
          </cell>
        </row>
        <row r="597">
          <cell r="X597">
            <v>38000</v>
          </cell>
          <cell r="Y597">
            <v>14.38</v>
          </cell>
          <cell r="Z597">
            <v>23.21</v>
          </cell>
          <cell r="AA597">
            <v>1.6140472878998608</v>
          </cell>
          <cell r="AR597">
            <v>38000</v>
          </cell>
          <cell r="AS597">
            <v>14.38</v>
          </cell>
          <cell r="AT597">
            <v>23.21</v>
          </cell>
        </row>
        <row r="598">
          <cell r="X598">
            <v>38001</v>
          </cell>
          <cell r="Y598">
            <v>14.24</v>
          </cell>
          <cell r="Z598">
            <v>23.19</v>
          </cell>
          <cell r="AA598">
            <v>1.6285112359550562</v>
          </cell>
          <cell r="AR598">
            <v>38001</v>
          </cell>
          <cell r="AS598">
            <v>14.24</v>
          </cell>
          <cell r="AT598">
            <v>23.19</v>
          </cell>
        </row>
        <row r="599">
          <cell r="X599">
            <v>38002</v>
          </cell>
          <cell r="Y599">
            <v>14.6</v>
          </cell>
          <cell r="Z599">
            <v>24.8</v>
          </cell>
          <cell r="AA599">
            <v>1.6986301369863015</v>
          </cell>
          <cell r="AR599">
            <v>38002</v>
          </cell>
          <cell r="AS599">
            <v>14.6</v>
          </cell>
          <cell r="AT599">
            <v>24.8</v>
          </cell>
        </row>
        <row r="600">
          <cell r="X600">
            <v>38005</v>
          </cell>
          <cell r="Y600">
            <v>14.6</v>
          </cell>
          <cell r="Z600">
            <v>24.8</v>
          </cell>
          <cell r="AA600">
            <v>1.6986301369863015</v>
          </cell>
          <cell r="AR600">
            <v>38005</v>
          </cell>
          <cell r="AS600">
            <v>14.6</v>
          </cell>
          <cell r="AT600">
            <v>24.8</v>
          </cell>
        </row>
        <row r="601">
          <cell r="X601">
            <v>38006</v>
          </cell>
          <cell r="Y601">
            <v>14.94</v>
          </cell>
          <cell r="Z601">
            <v>24.81</v>
          </cell>
          <cell r="AA601">
            <v>1.6606425702811245</v>
          </cell>
          <cell r="AR601">
            <v>38006</v>
          </cell>
          <cell r="AS601">
            <v>14.94</v>
          </cell>
          <cell r="AT601">
            <v>24.81</v>
          </cell>
        </row>
        <row r="602">
          <cell r="X602">
            <v>38007</v>
          </cell>
          <cell r="Y602">
            <v>14.48</v>
          </cell>
          <cell r="Z602">
            <v>24.67</v>
          </cell>
          <cell r="AA602">
            <v>1.7037292817679559</v>
          </cell>
          <cell r="AR602">
            <v>38007</v>
          </cell>
          <cell r="AS602">
            <v>14.48</v>
          </cell>
          <cell r="AT602">
            <v>24.67</v>
          </cell>
        </row>
        <row r="603">
          <cell r="X603">
            <v>38008</v>
          </cell>
          <cell r="Y603">
            <v>13.85</v>
          </cell>
          <cell r="Z603">
            <v>24.6</v>
          </cell>
          <cell r="AA603">
            <v>1.7761732851985561</v>
          </cell>
          <cell r="AR603">
            <v>38008</v>
          </cell>
          <cell r="AS603">
            <v>13.85</v>
          </cell>
          <cell r="AT603">
            <v>24.6</v>
          </cell>
        </row>
        <row r="604">
          <cell r="X604">
            <v>38009</v>
          </cell>
          <cell r="Y604">
            <v>14.26</v>
          </cell>
          <cell r="Z604">
            <v>24.99</v>
          </cell>
          <cell r="AA604">
            <v>1.752454417952314</v>
          </cell>
          <cell r="AR604">
            <v>38009</v>
          </cell>
          <cell r="AS604">
            <v>14.26</v>
          </cell>
          <cell r="AT604">
            <v>24.99</v>
          </cell>
        </row>
        <row r="605">
          <cell r="X605">
            <v>38012</v>
          </cell>
          <cell r="Y605">
            <v>14.34</v>
          </cell>
          <cell r="Z605">
            <v>25.3</v>
          </cell>
          <cell r="AA605">
            <v>1.7642956764295676</v>
          </cell>
          <cell r="AR605">
            <v>38012</v>
          </cell>
          <cell r="AS605">
            <v>14.34</v>
          </cell>
          <cell r="AT605">
            <v>25.3</v>
          </cell>
        </row>
        <row r="606">
          <cell r="X606">
            <v>38013</v>
          </cell>
          <cell r="Y606">
            <v>14.42</v>
          </cell>
          <cell r="Z606">
            <v>25.16</v>
          </cell>
          <cell r="AA606">
            <v>1.7447988904299585</v>
          </cell>
          <cell r="AR606">
            <v>38013</v>
          </cell>
          <cell r="AS606">
            <v>14.42</v>
          </cell>
          <cell r="AT606">
            <v>25.16</v>
          </cell>
        </row>
        <row r="607">
          <cell r="X607">
            <v>38014</v>
          </cell>
          <cell r="Y607">
            <v>13.9</v>
          </cell>
          <cell r="Z607">
            <v>24.7</v>
          </cell>
          <cell r="AA607">
            <v>1.7769784172661869</v>
          </cell>
          <cell r="AR607">
            <v>38014</v>
          </cell>
          <cell r="AS607">
            <v>13.9</v>
          </cell>
          <cell r="AT607">
            <v>24.7</v>
          </cell>
        </row>
        <row r="608">
          <cell r="X608">
            <v>38015</v>
          </cell>
          <cell r="Y608">
            <v>13.3</v>
          </cell>
          <cell r="Z608">
            <v>24.5</v>
          </cell>
          <cell r="AA608">
            <v>1.8421052631578947</v>
          </cell>
          <cell r="AR608">
            <v>38015</v>
          </cell>
          <cell r="AS608">
            <v>13.3</v>
          </cell>
          <cell r="AT608">
            <v>24.5</v>
          </cell>
        </row>
        <row r="609">
          <cell r="X609">
            <v>38016</v>
          </cell>
          <cell r="Y609">
            <v>13.69</v>
          </cell>
          <cell r="Z609">
            <v>24.6</v>
          </cell>
          <cell r="AA609">
            <v>1.7969320672023377</v>
          </cell>
          <cell r="AR609">
            <v>38016</v>
          </cell>
          <cell r="AS609">
            <v>13.69</v>
          </cell>
          <cell r="AT609">
            <v>24.6</v>
          </cell>
        </row>
        <row r="610">
          <cell r="X610">
            <v>38019</v>
          </cell>
          <cell r="Y610">
            <v>13.57</v>
          </cell>
          <cell r="Z610">
            <v>25.79</v>
          </cell>
          <cell r="AA610">
            <v>1.9005158437730287</v>
          </cell>
          <cell r="AR610">
            <v>38019</v>
          </cell>
          <cell r="AS610">
            <v>13.57</v>
          </cell>
          <cell r="AT610">
            <v>25.79</v>
          </cell>
        </row>
        <row r="611">
          <cell r="X611">
            <v>38020</v>
          </cell>
          <cell r="Y611">
            <v>13.75</v>
          </cell>
          <cell r="Z611">
            <v>26.03</v>
          </cell>
          <cell r="AA611">
            <v>1.8930909090909092</v>
          </cell>
          <cell r="AR611">
            <v>38020</v>
          </cell>
          <cell r="AS611">
            <v>13.75</v>
          </cell>
          <cell r="AT611">
            <v>26.03</v>
          </cell>
        </row>
        <row r="612">
          <cell r="X612">
            <v>38021</v>
          </cell>
          <cell r="Y612">
            <v>11.45</v>
          </cell>
          <cell r="Z612">
            <v>25.01</v>
          </cell>
          <cell r="AA612">
            <v>2.184279475982533</v>
          </cell>
          <cell r="AR612">
            <v>38021</v>
          </cell>
          <cell r="AS612">
            <v>11.45</v>
          </cell>
          <cell r="AT612">
            <v>25.01</v>
          </cell>
        </row>
        <row r="613">
          <cell r="X613">
            <v>38022</v>
          </cell>
          <cell r="Y613">
            <v>11.99</v>
          </cell>
          <cell r="Z613">
            <v>25.28</v>
          </cell>
          <cell r="AA613">
            <v>2.1084236864053381</v>
          </cell>
          <cell r="AR613">
            <v>38022</v>
          </cell>
          <cell r="AS613">
            <v>11.99</v>
          </cell>
          <cell r="AT613">
            <v>25.28</v>
          </cell>
        </row>
        <row r="614">
          <cell r="X614">
            <v>38023</v>
          </cell>
          <cell r="Y614">
            <v>11.95</v>
          </cell>
          <cell r="Z614">
            <v>25.65</v>
          </cell>
          <cell r="AA614">
            <v>2.1464435146443517</v>
          </cell>
          <cell r="AR614">
            <v>38023</v>
          </cell>
          <cell r="AS614">
            <v>11.95</v>
          </cell>
          <cell r="AT614">
            <v>25.65</v>
          </cell>
        </row>
        <row r="615">
          <cell r="X615">
            <v>38026</v>
          </cell>
          <cell r="Y615">
            <v>12.21</v>
          </cell>
          <cell r="Z615">
            <v>25.91</v>
          </cell>
          <cell r="AA615">
            <v>2.1220311220311219</v>
          </cell>
          <cell r="AR615">
            <v>38026</v>
          </cell>
          <cell r="AS615">
            <v>12.21</v>
          </cell>
          <cell r="AT615">
            <v>25.91</v>
          </cell>
        </row>
        <row r="616">
          <cell r="X616">
            <v>38027</v>
          </cell>
          <cell r="Y616">
            <v>12.47</v>
          </cell>
          <cell r="Z616">
            <v>26.66</v>
          </cell>
          <cell r="AA616">
            <v>2.1379310344827585</v>
          </cell>
          <cell r="AR616">
            <v>38027</v>
          </cell>
          <cell r="AS616">
            <v>12.47</v>
          </cell>
          <cell r="AT616">
            <v>26.66</v>
          </cell>
        </row>
        <row r="617">
          <cell r="X617">
            <v>38028</v>
          </cell>
          <cell r="Y617">
            <v>12.64</v>
          </cell>
          <cell r="Z617">
            <v>26.85</v>
          </cell>
          <cell r="AA617">
            <v>2.1242088607594938</v>
          </cell>
          <cell r="AR617">
            <v>38028</v>
          </cell>
          <cell r="AS617">
            <v>12.64</v>
          </cell>
          <cell r="AT617">
            <v>26.85</v>
          </cell>
        </row>
        <row r="618">
          <cell r="X618">
            <v>38029</v>
          </cell>
          <cell r="Y618">
            <v>12.4</v>
          </cell>
          <cell r="Z618">
            <v>27.21</v>
          </cell>
          <cell r="AA618">
            <v>2.1943548387096774</v>
          </cell>
          <cell r="AR618">
            <v>38029</v>
          </cell>
          <cell r="AS618">
            <v>12.4</v>
          </cell>
          <cell r="AT618">
            <v>27.21</v>
          </cell>
        </row>
        <row r="619">
          <cell r="X619">
            <v>38030</v>
          </cell>
          <cell r="Y619">
            <v>12.43</v>
          </cell>
          <cell r="Z619">
            <v>26.64</v>
          </cell>
          <cell r="AA619">
            <v>2.1432019308125505</v>
          </cell>
          <cell r="AR619">
            <v>38030</v>
          </cell>
          <cell r="AS619">
            <v>12.43</v>
          </cell>
          <cell r="AT619">
            <v>26.64</v>
          </cell>
        </row>
        <row r="620">
          <cell r="X620">
            <v>38033</v>
          </cell>
          <cell r="Y620">
            <v>12.43</v>
          </cell>
          <cell r="Z620">
            <v>26.64</v>
          </cell>
          <cell r="AA620">
            <v>2.1432019308125505</v>
          </cell>
          <cell r="AR620">
            <v>38033</v>
          </cell>
          <cell r="AS620">
            <v>12.43</v>
          </cell>
          <cell r="AT620">
            <v>26.64</v>
          </cell>
        </row>
        <row r="621">
          <cell r="X621">
            <v>38034</v>
          </cell>
          <cell r="Y621">
            <v>12.47</v>
          </cell>
          <cell r="Z621">
            <v>26.41</v>
          </cell>
          <cell r="AA621">
            <v>2.1178829190056132</v>
          </cell>
          <cell r="AR621">
            <v>38034</v>
          </cell>
          <cell r="AS621">
            <v>12.47</v>
          </cell>
          <cell r="AT621">
            <v>26.41</v>
          </cell>
        </row>
        <row r="622">
          <cell r="X622">
            <v>38035</v>
          </cell>
          <cell r="Y622">
            <v>12.4</v>
          </cell>
          <cell r="Z622">
            <v>26.44</v>
          </cell>
          <cell r="AA622">
            <v>2.1322580645161291</v>
          </cell>
          <cell r="AR622">
            <v>38035</v>
          </cell>
          <cell r="AS622">
            <v>12.4</v>
          </cell>
          <cell r="AT622">
            <v>26.44</v>
          </cell>
        </row>
        <row r="623">
          <cell r="X623">
            <v>38036</v>
          </cell>
          <cell r="Y623">
            <v>12.09</v>
          </cell>
          <cell r="Z623">
            <v>25.66</v>
          </cell>
          <cell r="AA623">
            <v>2.1224152191894126</v>
          </cell>
          <cell r="AR623">
            <v>38036</v>
          </cell>
          <cell r="AS623">
            <v>12.09</v>
          </cell>
          <cell r="AT623">
            <v>25.66</v>
          </cell>
        </row>
        <row r="624">
          <cell r="X624">
            <v>38037</v>
          </cell>
          <cell r="Y624">
            <v>11.97</v>
          </cell>
          <cell r="Z624">
            <v>25.82</v>
          </cell>
          <cell r="AA624">
            <v>2.1570593149540516</v>
          </cell>
          <cell r="AR624">
            <v>38037</v>
          </cell>
          <cell r="AS624">
            <v>11.97</v>
          </cell>
          <cell r="AT624">
            <v>25.82</v>
          </cell>
        </row>
        <row r="625">
          <cell r="X625">
            <v>38040</v>
          </cell>
          <cell r="Y625">
            <v>11.6</v>
          </cell>
          <cell r="Z625">
            <v>25.25</v>
          </cell>
          <cell r="AA625">
            <v>2.1767241379310347</v>
          </cell>
          <cell r="AR625">
            <v>38040</v>
          </cell>
          <cell r="AS625">
            <v>11.6</v>
          </cell>
          <cell r="AT625">
            <v>25.25</v>
          </cell>
        </row>
        <row r="626">
          <cell r="X626">
            <v>38041</v>
          </cell>
          <cell r="Y626">
            <v>11.45</v>
          </cell>
          <cell r="Z626">
            <v>24.93</v>
          </cell>
          <cell r="AA626">
            <v>2.1772925764192141</v>
          </cell>
          <cell r="AR626">
            <v>38041</v>
          </cell>
          <cell r="AS626">
            <v>11.45</v>
          </cell>
          <cell r="AT626">
            <v>24.93</v>
          </cell>
        </row>
        <row r="627">
          <cell r="X627">
            <v>38042</v>
          </cell>
          <cell r="Y627">
            <v>11.7</v>
          </cell>
          <cell r="Z627">
            <v>25.02</v>
          </cell>
          <cell r="AA627">
            <v>2.1384615384615384</v>
          </cell>
          <cell r="AR627">
            <v>38042</v>
          </cell>
          <cell r="AS627">
            <v>11.7</v>
          </cell>
          <cell r="AT627">
            <v>25.02</v>
          </cell>
        </row>
        <row r="628">
          <cell r="X628">
            <v>38043</v>
          </cell>
          <cell r="Y628">
            <v>11.79</v>
          </cell>
          <cell r="Z628">
            <v>25.34</v>
          </cell>
          <cell r="AA628">
            <v>2.1492790500424088</v>
          </cell>
          <cell r="AR628">
            <v>38043</v>
          </cell>
          <cell r="AS628">
            <v>11.79</v>
          </cell>
          <cell r="AT628">
            <v>25.34</v>
          </cell>
        </row>
        <row r="629">
          <cell r="X629">
            <v>38044</v>
          </cell>
          <cell r="Y629">
            <v>11.8</v>
          </cell>
          <cell r="Z629">
            <v>26.15</v>
          </cell>
          <cell r="AA629">
            <v>2.2161016949152539</v>
          </cell>
          <cell r="AR629">
            <v>38044</v>
          </cell>
          <cell r="AS629">
            <v>11.8</v>
          </cell>
          <cell r="AT629">
            <v>26.15</v>
          </cell>
        </row>
        <row r="630">
          <cell r="X630">
            <v>38047</v>
          </cell>
          <cell r="Y630">
            <v>12.11</v>
          </cell>
          <cell r="Z630">
            <v>26.23</v>
          </cell>
          <cell r="AA630">
            <v>2.16597853014038</v>
          </cell>
          <cell r="AR630">
            <v>38047</v>
          </cell>
          <cell r="AS630">
            <v>12.11</v>
          </cell>
          <cell r="AT630">
            <v>26.23</v>
          </cell>
        </row>
        <row r="631">
          <cell r="X631">
            <v>38048</v>
          </cell>
          <cell r="Y631">
            <v>11.96</v>
          </cell>
          <cell r="Z631">
            <v>25.45</v>
          </cell>
          <cell r="AA631">
            <v>2.1279264214046822</v>
          </cell>
          <cell r="AR631">
            <v>38048</v>
          </cell>
          <cell r="AS631">
            <v>11.96</v>
          </cell>
          <cell r="AT631">
            <v>25.45</v>
          </cell>
        </row>
        <row r="632">
          <cell r="X632">
            <v>38049</v>
          </cell>
          <cell r="Y632">
            <v>12.01</v>
          </cell>
          <cell r="Z632">
            <v>25.94</v>
          </cell>
          <cell r="AA632">
            <v>2.1598667776852625</v>
          </cell>
          <cell r="AR632">
            <v>38049</v>
          </cell>
          <cell r="AS632">
            <v>12.01</v>
          </cell>
          <cell r="AT632">
            <v>25.94</v>
          </cell>
        </row>
        <row r="633">
          <cell r="X633">
            <v>38050</v>
          </cell>
          <cell r="Y633">
            <v>11.95</v>
          </cell>
          <cell r="Z633">
            <v>26.49</v>
          </cell>
          <cell r="AA633">
            <v>2.2167364016736402</v>
          </cell>
          <cell r="AR633">
            <v>38050</v>
          </cell>
          <cell r="AS633">
            <v>11.95</v>
          </cell>
          <cell r="AT633">
            <v>26.49</v>
          </cell>
        </row>
        <row r="634">
          <cell r="X634">
            <v>38051</v>
          </cell>
          <cell r="Y634">
            <v>11.96</v>
          </cell>
          <cell r="Z634">
            <v>26.07</v>
          </cell>
          <cell r="AA634">
            <v>2.1797658862876252</v>
          </cell>
          <cell r="AR634">
            <v>38051</v>
          </cell>
          <cell r="AS634">
            <v>11.96</v>
          </cell>
          <cell r="AT634">
            <v>26.07</v>
          </cell>
        </row>
        <row r="635">
          <cell r="X635">
            <v>38054</v>
          </cell>
          <cell r="Y635">
            <v>11.81</v>
          </cell>
          <cell r="Z635">
            <v>26</v>
          </cell>
          <cell r="AA635">
            <v>2.201524132091448</v>
          </cell>
          <cell r="AR635">
            <v>38054</v>
          </cell>
          <cell r="AS635">
            <v>11.81</v>
          </cell>
          <cell r="AT635">
            <v>26</v>
          </cell>
        </row>
        <row r="636">
          <cell r="X636">
            <v>38055</v>
          </cell>
          <cell r="Y636">
            <v>11.59</v>
          </cell>
          <cell r="Z636">
            <v>25.51</v>
          </cell>
          <cell r="AA636">
            <v>2.201035375323555</v>
          </cell>
          <cell r="AR636">
            <v>38055</v>
          </cell>
          <cell r="AS636">
            <v>11.59</v>
          </cell>
          <cell r="AT636">
            <v>25.51</v>
          </cell>
        </row>
        <row r="637">
          <cell r="X637">
            <v>38056</v>
          </cell>
          <cell r="Y637">
            <v>11.5</v>
          </cell>
          <cell r="Z637">
            <v>24.65</v>
          </cell>
          <cell r="AA637">
            <v>2.1434782608695651</v>
          </cell>
          <cell r="AR637">
            <v>38056</v>
          </cell>
          <cell r="AS637">
            <v>11.5</v>
          </cell>
          <cell r="AT637">
            <v>24.65</v>
          </cell>
        </row>
        <row r="638">
          <cell r="X638">
            <v>38057</v>
          </cell>
          <cell r="Y638">
            <v>11.28</v>
          </cell>
          <cell r="Z638">
            <v>26.74</v>
          </cell>
          <cell r="AA638">
            <v>2.3705673758865249</v>
          </cell>
          <cell r="AR638">
            <v>38057</v>
          </cell>
          <cell r="AS638">
            <v>11.28</v>
          </cell>
          <cell r="AT638">
            <v>26.74</v>
          </cell>
        </row>
        <row r="639">
          <cell r="X639">
            <v>38058</v>
          </cell>
          <cell r="Y639">
            <v>11.53</v>
          </cell>
          <cell r="Z639">
            <v>27.37</v>
          </cell>
          <cell r="AA639">
            <v>2.3738074588031224</v>
          </cell>
          <cell r="AR639">
            <v>38058</v>
          </cell>
          <cell r="AS639">
            <v>11.53</v>
          </cell>
          <cell r="AT639">
            <v>27.37</v>
          </cell>
        </row>
        <row r="640">
          <cell r="X640">
            <v>38061</v>
          </cell>
          <cell r="Y640">
            <v>11.7</v>
          </cell>
          <cell r="Z640">
            <v>26.85</v>
          </cell>
          <cell r="AA640">
            <v>2.2948717948717952</v>
          </cell>
          <cell r="AR640">
            <v>38061</v>
          </cell>
          <cell r="AS640">
            <v>11.7</v>
          </cell>
          <cell r="AT640">
            <v>26.85</v>
          </cell>
        </row>
        <row r="641">
          <cell r="X641">
            <v>38062</v>
          </cell>
          <cell r="Y641">
            <v>11.94</v>
          </cell>
          <cell r="Z641">
            <v>26.85</v>
          </cell>
          <cell r="AA641">
            <v>2.2487437185929648</v>
          </cell>
          <cell r="AR641">
            <v>38062</v>
          </cell>
          <cell r="AS641">
            <v>11.94</v>
          </cell>
          <cell r="AT641">
            <v>26.85</v>
          </cell>
        </row>
        <row r="642">
          <cell r="X642">
            <v>38063</v>
          </cell>
          <cell r="Y642">
            <v>11.88</v>
          </cell>
          <cell r="Z642">
            <v>28.36</v>
          </cell>
          <cell r="AA642">
            <v>2.3872053872053871</v>
          </cell>
          <cell r="AR642">
            <v>38063</v>
          </cell>
          <cell r="AS642">
            <v>11.88</v>
          </cell>
          <cell r="AT642">
            <v>28.36</v>
          </cell>
        </row>
        <row r="643">
          <cell r="X643">
            <v>38064</v>
          </cell>
          <cell r="Y643">
            <v>11.57</v>
          </cell>
          <cell r="Z643">
            <v>27.77</v>
          </cell>
          <cell r="AA643">
            <v>2.4001728608470181</v>
          </cell>
          <cell r="AR643">
            <v>38064</v>
          </cell>
          <cell r="AS643">
            <v>11.57</v>
          </cell>
          <cell r="AT643">
            <v>27.77</v>
          </cell>
        </row>
        <row r="644">
          <cell r="X644">
            <v>38065</v>
          </cell>
          <cell r="Y644">
            <v>11.69</v>
          </cell>
          <cell r="Z644">
            <v>28.38</v>
          </cell>
          <cell r="AA644">
            <v>2.427715996578272</v>
          </cell>
          <cell r="AR644">
            <v>38065</v>
          </cell>
          <cell r="AS644">
            <v>11.69</v>
          </cell>
          <cell r="AT644">
            <v>28.38</v>
          </cell>
        </row>
        <row r="645">
          <cell r="X645">
            <v>38068</v>
          </cell>
          <cell r="Y645">
            <v>11.34</v>
          </cell>
          <cell r="Z645">
            <v>28</v>
          </cell>
          <cell r="AA645">
            <v>2.4691358024691357</v>
          </cell>
          <cell r="AR645">
            <v>38068</v>
          </cell>
          <cell r="AS645">
            <v>11.34</v>
          </cell>
          <cell r="AT645">
            <v>28</v>
          </cell>
        </row>
        <row r="646">
          <cell r="X646">
            <v>38069</v>
          </cell>
          <cell r="Y646">
            <v>11.47</v>
          </cell>
          <cell r="Z646">
            <v>28.6</v>
          </cell>
          <cell r="AA646">
            <v>2.4934612031386223</v>
          </cell>
          <cell r="AR646">
            <v>38069</v>
          </cell>
          <cell r="AS646">
            <v>11.47</v>
          </cell>
          <cell r="AT646">
            <v>28.6</v>
          </cell>
        </row>
        <row r="647">
          <cell r="X647">
            <v>38070</v>
          </cell>
          <cell r="Y647">
            <v>11.32</v>
          </cell>
          <cell r="Z647">
            <v>29.85</v>
          </cell>
          <cell r="AA647">
            <v>2.6369257950530036</v>
          </cell>
          <cell r="AR647">
            <v>38070</v>
          </cell>
          <cell r="AS647">
            <v>11.32</v>
          </cell>
          <cell r="AT647">
            <v>29.85</v>
          </cell>
        </row>
        <row r="648">
          <cell r="X648">
            <v>38071</v>
          </cell>
          <cell r="Y648">
            <v>11.56</v>
          </cell>
          <cell r="Z648">
            <v>29.98</v>
          </cell>
          <cell r="AA648">
            <v>2.5934256055363321</v>
          </cell>
          <cell r="AR648">
            <v>38071</v>
          </cell>
          <cell r="AS648">
            <v>11.56</v>
          </cell>
          <cell r="AT648">
            <v>29.98</v>
          </cell>
        </row>
        <row r="649">
          <cell r="X649">
            <v>38072</v>
          </cell>
          <cell r="Y649">
            <v>11.33</v>
          </cell>
          <cell r="Z649">
            <v>29.73</v>
          </cell>
          <cell r="AA649">
            <v>2.6240070609002646</v>
          </cell>
          <cell r="AR649">
            <v>38072</v>
          </cell>
          <cell r="AS649">
            <v>11.33</v>
          </cell>
          <cell r="AT649">
            <v>29.73</v>
          </cell>
        </row>
        <row r="650">
          <cell r="X650">
            <v>38075</v>
          </cell>
          <cell r="Y650">
            <v>11.75</v>
          </cell>
          <cell r="Z650">
            <v>30.14</v>
          </cell>
          <cell r="AA650">
            <v>2.5651063829787235</v>
          </cell>
          <cell r="AR650">
            <v>38075</v>
          </cell>
          <cell r="AS650">
            <v>11.75</v>
          </cell>
          <cell r="AT650">
            <v>30.14</v>
          </cell>
        </row>
        <row r="651">
          <cell r="X651">
            <v>38076</v>
          </cell>
          <cell r="Y651">
            <v>11.75</v>
          </cell>
          <cell r="Z651">
            <v>30</v>
          </cell>
          <cell r="AA651">
            <v>2.5531914893617023</v>
          </cell>
          <cell r="AR651">
            <v>38076</v>
          </cell>
          <cell r="AS651">
            <v>11.75</v>
          </cell>
          <cell r="AT651">
            <v>30</v>
          </cell>
        </row>
        <row r="652">
          <cell r="X652">
            <v>38077</v>
          </cell>
          <cell r="Y652">
            <v>11.77</v>
          </cell>
          <cell r="Z652">
            <v>30.9</v>
          </cell>
          <cell r="AA652">
            <v>2.625318606627018</v>
          </cell>
          <cell r="AR652">
            <v>38077</v>
          </cell>
          <cell r="AS652">
            <v>11.77</v>
          </cell>
          <cell r="AT652">
            <v>30.9</v>
          </cell>
        </row>
        <row r="653">
          <cell r="X653">
            <v>38078</v>
          </cell>
          <cell r="Y653">
            <v>12.18</v>
          </cell>
          <cell r="Z653">
            <v>30.28</v>
          </cell>
          <cell r="AA653">
            <v>2.486042692939245</v>
          </cell>
          <cell r="AR653">
            <v>38078</v>
          </cell>
          <cell r="AS653">
            <v>12.18</v>
          </cell>
          <cell r="AT653">
            <v>30.28</v>
          </cell>
        </row>
        <row r="654">
          <cell r="X654">
            <v>38079</v>
          </cell>
          <cell r="Y654">
            <v>12.88</v>
          </cell>
          <cell r="Z654">
            <v>30.46</v>
          </cell>
          <cell r="AA654">
            <v>2.3649068322981366</v>
          </cell>
          <cell r="AR654">
            <v>38079</v>
          </cell>
          <cell r="AS654">
            <v>12.88</v>
          </cell>
          <cell r="AT654">
            <v>30.46</v>
          </cell>
        </row>
        <row r="655">
          <cell r="X655">
            <v>38082</v>
          </cell>
          <cell r="Y655">
            <v>12.58</v>
          </cell>
          <cell r="Z655">
            <v>31.37</v>
          </cell>
          <cell r="AA655">
            <v>2.4936406995230525</v>
          </cell>
          <cell r="AR655">
            <v>38082</v>
          </cell>
          <cell r="AS655">
            <v>12.58</v>
          </cell>
          <cell r="AT655">
            <v>31.37</v>
          </cell>
        </row>
        <row r="656">
          <cell r="X656">
            <v>38083</v>
          </cell>
          <cell r="Y656">
            <v>12.5</v>
          </cell>
          <cell r="Z656">
            <v>30.32</v>
          </cell>
          <cell r="AA656">
            <v>2.4256000000000002</v>
          </cell>
          <cell r="AR656">
            <v>38083</v>
          </cell>
          <cell r="AS656">
            <v>12.5</v>
          </cell>
          <cell r="AT656">
            <v>30.32</v>
          </cell>
        </row>
        <row r="657">
          <cell r="X657">
            <v>38084</v>
          </cell>
          <cell r="Y657">
            <v>12.54</v>
          </cell>
          <cell r="Z657">
            <v>29.52</v>
          </cell>
          <cell r="AA657">
            <v>2.3540669856459333</v>
          </cell>
          <cell r="AR657">
            <v>38084</v>
          </cell>
          <cell r="AS657">
            <v>12.54</v>
          </cell>
          <cell r="AT657">
            <v>29.52</v>
          </cell>
        </row>
        <row r="658">
          <cell r="X658">
            <v>38085</v>
          </cell>
          <cell r="Y658">
            <v>12.76</v>
          </cell>
          <cell r="Z658">
            <v>29.89</v>
          </cell>
          <cell r="AA658">
            <v>2.342476489028213</v>
          </cell>
          <cell r="AR658">
            <v>38085</v>
          </cell>
          <cell r="AS658">
            <v>12.76</v>
          </cell>
          <cell r="AT658">
            <v>29.89</v>
          </cell>
        </row>
        <row r="659">
          <cell r="X659">
            <v>38086</v>
          </cell>
          <cell r="Y659">
            <v>12.76</v>
          </cell>
          <cell r="Z659">
            <v>29.89</v>
          </cell>
          <cell r="AA659">
            <v>2.342476489028213</v>
          </cell>
          <cell r="AR659">
            <v>38086</v>
          </cell>
          <cell r="AS659">
            <v>12.76</v>
          </cell>
          <cell r="AT659">
            <v>29.89</v>
          </cell>
        </row>
        <row r="660">
          <cell r="X660">
            <v>38089</v>
          </cell>
          <cell r="Y660">
            <v>12.78</v>
          </cell>
          <cell r="Z660">
            <v>33.49</v>
          </cell>
          <cell r="AA660">
            <v>2.6205007824726136</v>
          </cell>
          <cell r="AR660">
            <v>38089</v>
          </cell>
          <cell r="AS660">
            <v>12.78</v>
          </cell>
          <cell r="AT660">
            <v>33.49</v>
          </cell>
        </row>
        <row r="661">
          <cell r="X661">
            <v>38090</v>
          </cell>
          <cell r="Y661">
            <v>12.68</v>
          </cell>
          <cell r="Z661">
            <v>30.99</v>
          </cell>
          <cell r="AA661">
            <v>2.4440063091482651</v>
          </cell>
          <cell r="AR661">
            <v>38090</v>
          </cell>
          <cell r="AS661">
            <v>12.68</v>
          </cell>
          <cell r="AT661">
            <v>30.99</v>
          </cell>
        </row>
        <row r="662">
          <cell r="X662">
            <v>38091</v>
          </cell>
          <cell r="Y662">
            <v>12.58</v>
          </cell>
          <cell r="Z662">
            <v>30.79</v>
          </cell>
          <cell r="AA662">
            <v>2.4475357710651826</v>
          </cell>
          <cell r="AR662">
            <v>38091</v>
          </cell>
          <cell r="AS662">
            <v>12.58</v>
          </cell>
          <cell r="AT662">
            <v>30.79</v>
          </cell>
        </row>
        <row r="663">
          <cell r="X663">
            <v>38092</v>
          </cell>
          <cell r="Y663">
            <v>12.77</v>
          </cell>
          <cell r="Z663">
            <v>31</v>
          </cell>
          <cell r="AA663">
            <v>2.427564604541895</v>
          </cell>
          <cell r="AR663">
            <v>38092</v>
          </cell>
          <cell r="AS663">
            <v>12.77</v>
          </cell>
          <cell r="AT663">
            <v>31</v>
          </cell>
        </row>
        <row r="664">
          <cell r="X664">
            <v>38093</v>
          </cell>
          <cell r="Y664">
            <v>12.8</v>
          </cell>
          <cell r="Z664">
            <v>31.55</v>
          </cell>
          <cell r="AA664">
            <v>2.46484375</v>
          </cell>
          <cell r="AR664">
            <v>38093</v>
          </cell>
          <cell r="AS664">
            <v>12.8</v>
          </cell>
          <cell r="AT664">
            <v>31.55</v>
          </cell>
        </row>
        <row r="665">
          <cell r="X665">
            <v>38096</v>
          </cell>
          <cell r="Y665">
            <v>12.88</v>
          </cell>
          <cell r="Z665">
            <v>31.31</v>
          </cell>
          <cell r="AA665">
            <v>2.430900621118012</v>
          </cell>
          <cell r="AR665">
            <v>38096</v>
          </cell>
          <cell r="AS665">
            <v>12.88</v>
          </cell>
          <cell r="AT665">
            <v>31.31</v>
          </cell>
        </row>
        <row r="666">
          <cell r="X666">
            <v>38097</v>
          </cell>
          <cell r="Y666">
            <v>12.69</v>
          </cell>
          <cell r="Z666">
            <v>31.64</v>
          </cell>
          <cell r="AA666">
            <v>2.4933018124507487</v>
          </cell>
          <cell r="AR666">
            <v>38097</v>
          </cell>
          <cell r="AS666">
            <v>12.69</v>
          </cell>
          <cell r="AT666">
            <v>31.64</v>
          </cell>
        </row>
        <row r="667">
          <cell r="X667">
            <v>38098</v>
          </cell>
          <cell r="Y667">
            <v>12.6</v>
          </cell>
          <cell r="Z667">
            <v>30.89</v>
          </cell>
          <cell r="AA667">
            <v>2.4515873015873018</v>
          </cell>
          <cell r="AR667">
            <v>38098</v>
          </cell>
          <cell r="AS667">
            <v>12.6</v>
          </cell>
          <cell r="AT667">
            <v>30.89</v>
          </cell>
        </row>
        <row r="668">
          <cell r="X668">
            <v>38099</v>
          </cell>
          <cell r="Y668">
            <v>12.61</v>
          </cell>
          <cell r="Z668">
            <v>31.06</v>
          </cell>
          <cell r="AA668">
            <v>2.4631245043616179</v>
          </cell>
          <cell r="AR668">
            <v>38099</v>
          </cell>
          <cell r="AS668">
            <v>12.61</v>
          </cell>
          <cell r="AT668">
            <v>31.06</v>
          </cell>
        </row>
        <row r="669">
          <cell r="X669">
            <v>38100</v>
          </cell>
          <cell r="Y669">
            <v>12.68</v>
          </cell>
          <cell r="Z669">
            <v>30.47</v>
          </cell>
          <cell r="AA669">
            <v>2.4029968454258674</v>
          </cell>
          <cell r="AR669">
            <v>38100</v>
          </cell>
          <cell r="AS669">
            <v>12.68</v>
          </cell>
          <cell r="AT669">
            <v>30.47</v>
          </cell>
        </row>
        <row r="670">
          <cell r="X670">
            <v>38103</v>
          </cell>
          <cell r="Y670">
            <v>12.57</v>
          </cell>
          <cell r="Z670">
            <v>30.32</v>
          </cell>
          <cell r="AA670">
            <v>2.4120922832140015</v>
          </cell>
          <cell r="AR670">
            <v>38103</v>
          </cell>
          <cell r="AS670">
            <v>12.57</v>
          </cell>
          <cell r="AT670">
            <v>30.32</v>
          </cell>
        </row>
        <row r="671">
          <cell r="X671">
            <v>38104</v>
          </cell>
          <cell r="Y671">
            <v>12.26</v>
          </cell>
          <cell r="Z671">
            <v>29.17</v>
          </cell>
          <cell r="AA671">
            <v>2.3792822185970639</v>
          </cell>
          <cell r="AR671">
            <v>38104</v>
          </cell>
          <cell r="AS671">
            <v>12.26</v>
          </cell>
          <cell r="AT671">
            <v>29.17</v>
          </cell>
        </row>
        <row r="672">
          <cell r="X672">
            <v>38105</v>
          </cell>
          <cell r="Y672">
            <v>11.97</v>
          </cell>
          <cell r="Z672">
            <v>29.18</v>
          </cell>
          <cell r="AA672">
            <v>2.4377610693400165</v>
          </cell>
          <cell r="AR672">
            <v>38105</v>
          </cell>
          <cell r="AS672">
            <v>11.97</v>
          </cell>
          <cell r="AT672">
            <v>29.18</v>
          </cell>
        </row>
        <row r="673">
          <cell r="X673">
            <v>38106</v>
          </cell>
          <cell r="Y673">
            <v>11.64</v>
          </cell>
          <cell r="Z673">
            <v>28.15</v>
          </cell>
          <cell r="AA673">
            <v>2.4183848797250858</v>
          </cell>
          <cell r="AR673">
            <v>38106</v>
          </cell>
          <cell r="AS673">
            <v>11.64</v>
          </cell>
          <cell r="AT673">
            <v>28.15</v>
          </cell>
        </row>
        <row r="674">
          <cell r="X674">
            <v>38107</v>
          </cell>
          <cell r="Y674">
            <v>11.61</v>
          </cell>
          <cell r="Z674">
            <v>26.86</v>
          </cell>
          <cell r="AA674">
            <v>2.313522825150732</v>
          </cell>
          <cell r="AR674">
            <v>38107</v>
          </cell>
          <cell r="AS674">
            <v>11.61</v>
          </cell>
          <cell r="AT674">
            <v>26.86</v>
          </cell>
        </row>
        <row r="675">
          <cell r="X675">
            <v>38110</v>
          </cell>
          <cell r="Y675">
            <v>11.7</v>
          </cell>
          <cell r="Z675">
            <v>28.72</v>
          </cell>
          <cell r="AA675">
            <v>2.4547008547008549</v>
          </cell>
          <cell r="AR675">
            <v>38110</v>
          </cell>
          <cell r="AS675">
            <v>11.7</v>
          </cell>
          <cell r="AT675">
            <v>28.72</v>
          </cell>
        </row>
        <row r="676">
          <cell r="X676">
            <v>38111</v>
          </cell>
          <cell r="Y676">
            <v>10.62</v>
          </cell>
          <cell r="Z676">
            <v>28.41</v>
          </cell>
          <cell r="AA676">
            <v>2.6751412429378534</v>
          </cell>
          <cell r="AR676">
            <v>38111</v>
          </cell>
          <cell r="AS676">
            <v>10.62</v>
          </cell>
          <cell r="AT676">
            <v>28.41</v>
          </cell>
        </row>
        <row r="677">
          <cell r="X677">
            <v>38112</v>
          </cell>
          <cell r="Y677">
            <v>11.55</v>
          </cell>
          <cell r="Z677">
            <v>28.22</v>
          </cell>
          <cell r="AA677">
            <v>2.4432900432900428</v>
          </cell>
          <cell r="AR677">
            <v>38112</v>
          </cell>
          <cell r="AS677">
            <v>11.55</v>
          </cell>
          <cell r="AT677">
            <v>28.22</v>
          </cell>
        </row>
        <row r="678">
          <cell r="X678">
            <v>38113</v>
          </cell>
          <cell r="Y678">
            <v>11.25</v>
          </cell>
          <cell r="Z678">
            <v>27.84</v>
          </cell>
          <cell r="AA678">
            <v>2.4746666666666668</v>
          </cell>
          <cell r="AR678">
            <v>38113</v>
          </cell>
          <cell r="AS678">
            <v>11.25</v>
          </cell>
          <cell r="AT678">
            <v>27.84</v>
          </cell>
        </row>
        <row r="679">
          <cell r="X679">
            <v>38114</v>
          </cell>
          <cell r="Y679">
            <v>11.24</v>
          </cell>
          <cell r="Z679">
            <v>27.66</v>
          </cell>
          <cell r="AA679">
            <v>2.4608540925266902</v>
          </cell>
          <cell r="AR679">
            <v>38114</v>
          </cell>
          <cell r="AS679">
            <v>11.24</v>
          </cell>
          <cell r="AT679">
            <v>27.66</v>
          </cell>
        </row>
        <row r="680">
          <cell r="X680">
            <v>38117</v>
          </cell>
          <cell r="Y680">
            <v>10.8</v>
          </cell>
          <cell r="Z680">
            <v>27.43</v>
          </cell>
          <cell r="AA680">
            <v>2.5398148148148145</v>
          </cell>
          <cell r="AR680">
            <v>38117</v>
          </cell>
          <cell r="AS680">
            <v>10.8</v>
          </cell>
          <cell r="AT680">
            <v>27.43</v>
          </cell>
        </row>
        <row r="681">
          <cell r="X681">
            <v>38118</v>
          </cell>
          <cell r="Y681">
            <v>10.92</v>
          </cell>
          <cell r="Z681">
            <v>27.47</v>
          </cell>
          <cell r="AA681">
            <v>2.5155677655677655</v>
          </cell>
          <cell r="AR681">
            <v>38118</v>
          </cell>
          <cell r="AS681">
            <v>10.92</v>
          </cell>
          <cell r="AT681">
            <v>27.47</v>
          </cell>
        </row>
        <row r="682">
          <cell r="X682">
            <v>38119</v>
          </cell>
          <cell r="Y682">
            <v>10.83</v>
          </cell>
          <cell r="Z682">
            <v>27.56</v>
          </cell>
          <cell r="AA682">
            <v>2.5447830101569711</v>
          </cell>
          <cell r="AR682">
            <v>38119</v>
          </cell>
          <cell r="AS682">
            <v>10.83</v>
          </cell>
          <cell r="AT682">
            <v>27.56</v>
          </cell>
        </row>
        <row r="683">
          <cell r="X683">
            <v>38120</v>
          </cell>
          <cell r="Y683">
            <v>10.85</v>
          </cell>
          <cell r="Z683">
            <v>27.72</v>
          </cell>
          <cell r="AA683">
            <v>2.5548387096774192</v>
          </cell>
          <cell r="AR683">
            <v>38120</v>
          </cell>
          <cell r="AS683">
            <v>10.85</v>
          </cell>
          <cell r="AT683">
            <v>27.72</v>
          </cell>
        </row>
        <row r="684">
          <cell r="X684">
            <v>38121</v>
          </cell>
          <cell r="Y684">
            <v>11.05</v>
          </cell>
          <cell r="Z684">
            <v>27.48</v>
          </cell>
          <cell r="AA684">
            <v>2.4868778280542987</v>
          </cell>
          <cell r="AR684">
            <v>38121</v>
          </cell>
          <cell r="AS684">
            <v>11.05</v>
          </cell>
          <cell r="AT684">
            <v>27.48</v>
          </cell>
        </row>
        <row r="685">
          <cell r="X685">
            <v>38124</v>
          </cell>
          <cell r="Y685">
            <v>10.85</v>
          </cell>
          <cell r="Z685">
            <v>26.74</v>
          </cell>
          <cell r="AA685">
            <v>2.4645161290322579</v>
          </cell>
          <cell r="AR685">
            <v>38124</v>
          </cell>
          <cell r="AS685">
            <v>10.85</v>
          </cell>
          <cell r="AT685">
            <v>26.74</v>
          </cell>
        </row>
        <row r="686">
          <cell r="X686">
            <v>38125</v>
          </cell>
          <cell r="Y686">
            <v>10.82</v>
          </cell>
          <cell r="Z686">
            <v>27</v>
          </cell>
          <cell r="AA686">
            <v>2.4953789279112755</v>
          </cell>
          <cell r="AR686">
            <v>38125</v>
          </cell>
          <cell r="AS686">
            <v>10.82</v>
          </cell>
          <cell r="AT686">
            <v>27</v>
          </cell>
        </row>
        <row r="687">
          <cell r="X687">
            <v>38126</v>
          </cell>
          <cell r="Y687">
            <v>10.92</v>
          </cell>
          <cell r="Z687">
            <v>27.33</v>
          </cell>
          <cell r="AA687">
            <v>2.5027472527472527</v>
          </cell>
          <cell r="AR687">
            <v>38126</v>
          </cell>
          <cell r="AS687">
            <v>10.92</v>
          </cell>
          <cell r="AT687">
            <v>27.33</v>
          </cell>
        </row>
        <row r="688">
          <cell r="X688">
            <v>38127</v>
          </cell>
          <cell r="Y688">
            <v>10.66</v>
          </cell>
          <cell r="Z688">
            <v>27.35</v>
          </cell>
          <cell r="AA688">
            <v>2.5656660412757977</v>
          </cell>
          <cell r="AR688">
            <v>38127</v>
          </cell>
          <cell r="AS688">
            <v>10.66</v>
          </cell>
          <cell r="AT688">
            <v>27.35</v>
          </cell>
        </row>
        <row r="689">
          <cell r="X689">
            <v>38128</v>
          </cell>
          <cell r="Y689">
            <v>10.8</v>
          </cell>
          <cell r="Z689">
            <v>27.83</v>
          </cell>
          <cell r="AA689">
            <v>2.5768518518518517</v>
          </cell>
          <cell r="AR689">
            <v>38128</v>
          </cell>
          <cell r="AS689">
            <v>10.8</v>
          </cell>
          <cell r="AT689">
            <v>27.83</v>
          </cell>
        </row>
        <row r="690">
          <cell r="X690">
            <v>38131</v>
          </cell>
          <cell r="Y690">
            <v>10.83</v>
          </cell>
          <cell r="Z690">
            <v>27.83</v>
          </cell>
          <cell r="AA690">
            <v>2.5697137580794087</v>
          </cell>
          <cell r="AR690">
            <v>38131</v>
          </cell>
          <cell r="AS690">
            <v>10.83</v>
          </cell>
          <cell r="AT690">
            <v>27.83</v>
          </cell>
        </row>
        <row r="691">
          <cell r="X691">
            <v>38132</v>
          </cell>
          <cell r="Y691">
            <v>10.93</v>
          </cell>
          <cell r="Z691">
            <v>29.83</v>
          </cell>
          <cell r="AA691">
            <v>2.729185727355901</v>
          </cell>
          <cell r="AR691">
            <v>38132</v>
          </cell>
          <cell r="AS691">
            <v>10.93</v>
          </cell>
          <cell r="AT691">
            <v>29.83</v>
          </cell>
        </row>
        <row r="692">
          <cell r="X692">
            <v>38133</v>
          </cell>
          <cell r="Y692">
            <v>11.1</v>
          </cell>
          <cell r="Z692">
            <v>28.86</v>
          </cell>
          <cell r="AA692">
            <v>2.6</v>
          </cell>
          <cell r="AR692">
            <v>38133</v>
          </cell>
          <cell r="AS692">
            <v>11.1</v>
          </cell>
          <cell r="AT692">
            <v>28.86</v>
          </cell>
        </row>
        <row r="693">
          <cell r="X693">
            <v>38134</v>
          </cell>
          <cell r="Y693">
            <v>10.89</v>
          </cell>
          <cell r="Z693">
            <v>29.92</v>
          </cell>
          <cell r="AA693">
            <v>2.7474747474747474</v>
          </cell>
          <cell r="AR693">
            <v>38134</v>
          </cell>
          <cell r="AS693">
            <v>10.89</v>
          </cell>
          <cell r="AT693">
            <v>29.92</v>
          </cell>
        </row>
        <row r="694">
          <cell r="X694">
            <v>38135</v>
          </cell>
          <cell r="Y694">
            <v>10.98</v>
          </cell>
          <cell r="Z694">
            <v>30.77</v>
          </cell>
          <cell r="AA694">
            <v>2.802367941712204</v>
          </cell>
          <cell r="AR694">
            <v>38135</v>
          </cell>
          <cell r="AS694">
            <v>10.98</v>
          </cell>
          <cell r="AT694">
            <v>30.77</v>
          </cell>
        </row>
        <row r="695">
          <cell r="X695">
            <v>38138</v>
          </cell>
          <cell r="Y695">
            <v>10.98</v>
          </cell>
          <cell r="Z695">
            <v>30.77</v>
          </cell>
          <cell r="AA695">
            <v>2.802367941712204</v>
          </cell>
          <cell r="AR695">
            <v>38138</v>
          </cell>
          <cell r="AS695">
            <v>10.98</v>
          </cell>
          <cell r="AT695">
            <v>30.77</v>
          </cell>
        </row>
        <row r="696">
          <cell r="X696">
            <v>38139</v>
          </cell>
          <cell r="Y696">
            <v>10.93</v>
          </cell>
          <cell r="Z696">
            <v>31.13</v>
          </cell>
          <cell r="AA696">
            <v>2.848124428179323</v>
          </cell>
          <cell r="AR696">
            <v>38139</v>
          </cell>
          <cell r="AS696">
            <v>10.93</v>
          </cell>
          <cell r="AT696">
            <v>31.13</v>
          </cell>
        </row>
        <row r="697">
          <cell r="X697">
            <v>38140</v>
          </cell>
          <cell r="Y697">
            <v>10.85</v>
          </cell>
          <cell r="Z697">
            <v>31.23</v>
          </cell>
          <cell r="AA697">
            <v>2.8783410138248851</v>
          </cell>
          <cell r="AR697">
            <v>38140</v>
          </cell>
          <cell r="AS697">
            <v>10.85</v>
          </cell>
          <cell r="AT697">
            <v>31.23</v>
          </cell>
        </row>
        <row r="698">
          <cell r="X698">
            <v>38141</v>
          </cell>
          <cell r="Y698">
            <v>10.58</v>
          </cell>
          <cell r="Z698">
            <v>30.25</v>
          </cell>
          <cell r="AA698">
            <v>2.8591682419659734</v>
          </cell>
          <cell r="AR698">
            <v>38141</v>
          </cell>
          <cell r="AS698">
            <v>10.58</v>
          </cell>
          <cell r="AT698">
            <v>30.25</v>
          </cell>
        </row>
        <row r="699">
          <cell r="X699">
            <v>38142</v>
          </cell>
          <cell r="Y699">
            <v>10.75</v>
          </cell>
          <cell r="Z699">
            <v>31.04</v>
          </cell>
          <cell r="AA699">
            <v>2.8874418604651164</v>
          </cell>
          <cell r="AR699">
            <v>38142</v>
          </cell>
          <cell r="AS699">
            <v>10.75</v>
          </cell>
          <cell r="AT699">
            <v>31.04</v>
          </cell>
        </row>
        <row r="700">
          <cell r="X700">
            <v>38145</v>
          </cell>
          <cell r="Y700">
            <v>11.35</v>
          </cell>
          <cell r="Z700">
            <v>32.43</v>
          </cell>
          <cell r="AA700">
            <v>2.8572687224669604</v>
          </cell>
          <cell r="AR700">
            <v>38145</v>
          </cell>
          <cell r="AS700">
            <v>11.35</v>
          </cell>
          <cell r="AT700">
            <v>32.43</v>
          </cell>
        </row>
        <row r="701">
          <cell r="X701">
            <v>38146</v>
          </cell>
          <cell r="Y701">
            <v>11.73</v>
          </cell>
          <cell r="Z701">
            <v>32.229999999999997</v>
          </cell>
          <cell r="AA701">
            <v>2.747655583972719</v>
          </cell>
          <cell r="AR701">
            <v>38146</v>
          </cell>
          <cell r="AS701">
            <v>11.73</v>
          </cell>
          <cell r="AT701">
            <v>32.229999999999997</v>
          </cell>
        </row>
        <row r="702">
          <cell r="X702">
            <v>38147</v>
          </cell>
          <cell r="Y702">
            <v>11.39</v>
          </cell>
          <cell r="Z702">
            <v>32.32</v>
          </cell>
          <cell r="AA702">
            <v>2.8375768217734856</v>
          </cell>
          <cell r="AR702">
            <v>38147</v>
          </cell>
          <cell r="AS702">
            <v>11.39</v>
          </cell>
          <cell r="AT702">
            <v>32.32</v>
          </cell>
        </row>
        <row r="703">
          <cell r="X703">
            <v>38148</v>
          </cell>
          <cell r="Y703">
            <v>11.57</v>
          </cell>
          <cell r="Z703">
            <v>31.99</v>
          </cell>
          <cell r="AA703">
            <v>2.7649092480553152</v>
          </cell>
          <cell r="AR703">
            <v>38148</v>
          </cell>
          <cell r="AS703">
            <v>11.57</v>
          </cell>
          <cell r="AT703">
            <v>31.99</v>
          </cell>
        </row>
        <row r="704">
          <cell r="X704">
            <v>38149</v>
          </cell>
          <cell r="Y704">
            <v>11.57</v>
          </cell>
          <cell r="Z704">
            <v>31.99</v>
          </cell>
          <cell r="AA704">
            <v>2.7649092480553152</v>
          </cell>
          <cell r="AR704">
            <v>38149</v>
          </cell>
          <cell r="AS704">
            <v>11.57</v>
          </cell>
          <cell r="AT704">
            <v>31.99</v>
          </cell>
        </row>
        <row r="705">
          <cell r="X705">
            <v>38152</v>
          </cell>
          <cell r="Y705">
            <v>11.01</v>
          </cell>
          <cell r="Z705">
            <v>32</v>
          </cell>
          <cell r="AA705">
            <v>2.9064486830154403</v>
          </cell>
          <cell r="AR705">
            <v>38152</v>
          </cell>
          <cell r="AS705">
            <v>11.01</v>
          </cell>
          <cell r="AT705">
            <v>32</v>
          </cell>
        </row>
        <row r="706">
          <cell r="X706">
            <v>38153</v>
          </cell>
          <cell r="Y706">
            <v>11.25</v>
          </cell>
          <cell r="Z706">
            <v>33.29</v>
          </cell>
          <cell r="AA706">
            <v>2.959111111111111</v>
          </cell>
          <cell r="AR706">
            <v>38153</v>
          </cell>
          <cell r="AS706">
            <v>11.25</v>
          </cell>
          <cell r="AT706">
            <v>33.29</v>
          </cell>
        </row>
        <row r="707">
          <cell r="X707">
            <v>38154</v>
          </cell>
          <cell r="Y707">
            <v>11.4</v>
          </cell>
          <cell r="Z707">
            <v>32.89</v>
          </cell>
          <cell r="AA707">
            <v>2.8850877192982454</v>
          </cell>
          <cell r="AR707">
            <v>38154</v>
          </cell>
          <cell r="AS707">
            <v>11.4</v>
          </cell>
          <cell r="AT707">
            <v>32.89</v>
          </cell>
        </row>
        <row r="708">
          <cell r="X708">
            <v>38155</v>
          </cell>
          <cell r="Y708">
            <v>11.11</v>
          </cell>
          <cell r="Z708">
            <v>32.86</v>
          </cell>
          <cell r="AA708">
            <v>2.9576957695769579</v>
          </cell>
          <cell r="AR708">
            <v>38155</v>
          </cell>
          <cell r="AS708">
            <v>11.11</v>
          </cell>
          <cell r="AT708">
            <v>32.86</v>
          </cell>
        </row>
        <row r="709">
          <cell r="X709">
            <v>38156</v>
          </cell>
          <cell r="Y709">
            <v>11.2</v>
          </cell>
          <cell r="Z709">
            <v>32.58</v>
          </cell>
          <cell r="AA709">
            <v>2.9089285714285715</v>
          </cell>
          <cell r="AR709">
            <v>38156</v>
          </cell>
          <cell r="AS709">
            <v>11.2</v>
          </cell>
          <cell r="AT709">
            <v>32.58</v>
          </cell>
        </row>
        <row r="710">
          <cell r="X710">
            <v>38159</v>
          </cell>
          <cell r="Y710">
            <v>11.55</v>
          </cell>
          <cell r="Z710">
            <v>32.74</v>
          </cell>
          <cell r="AA710">
            <v>2.8346320346320346</v>
          </cell>
          <cell r="AR710">
            <v>38159</v>
          </cell>
          <cell r="AS710">
            <v>11.55</v>
          </cell>
          <cell r="AT710">
            <v>32.74</v>
          </cell>
        </row>
        <row r="711">
          <cell r="X711">
            <v>38160</v>
          </cell>
          <cell r="Y711">
            <v>11.73</v>
          </cell>
          <cell r="Z711">
            <v>32.75</v>
          </cell>
          <cell r="AA711">
            <v>2.7919863597612955</v>
          </cell>
          <cell r="AR711">
            <v>38160</v>
          </cell>
          <cell r="AS711">
            <v>11.73</v>
          </cell>
          <cell r="AT711">
            <v>32.75</v>
          </cell>
        </row>
        <row r="712">
          <cell r="X712">
            <v>38161</v>
          </cell>
          <cell r="Y712">
            <v>11.56</v>
          </cell>
          <cell r="Z712">
            <v>32.75</v>
          </cell>
          <cell r="AA712">
            <v>2.8330449826989619</v>
          </cell>
          <cell r="AR712">
            <v>38161</v>
          </cell>
          <cell r="AS712">
            <v>11.56</v>
          </cell>
          <cell r="AT712">
            <v>32.75</v>
          </cell>
        </row>
        <row r="713">
          <cell r="X713">
            <v>38162</v>
          </cell>
          <cell r="Y713">
            <v>12.22</v>
          </cell>
          <cell r="Z713">
            <v>32.9</v>
          </cell>
          <cell r="AA713">
            <v>2.6923076923076921</v>
          </cell>
          <cell r="AR713">
            <v>38162</v>
          </cell>
          <cell r="AS713">
            <v>12.22</v>
          </cell>
          <cell r="AT713">
            <v>32.9</v>
          </cell>
        </row>
        <row r="714">
          <cell r="X714">
            <v>38163</v>
          </cell>
          <cell r="Y714">
            <v>11.87</v>
          </cell>
          <cell r="Z714">
            <v>33.85</v>
          </cell>
          <cell r="AA714">
            <v>2.8517270429654595</v>
          </cell>
          <cell r="AR714">
            <v>38163</v>
          </cell>
          <cell r="AS714">
            <v>11.87</v>
          </cell>
          <cell r="AT714">
            <v>33.85</v>
          </cell>
        </row>
        <row r="715">
          <cell r="X715">
            <v>38166</v>
          </cell>
          <cell r="Y715">
            <v>11.97</v>
          </cell>
          <cell r="Z715">
            <v>34.74</v>
          </cell>
          <cell r="AA715">
            <v>2.9022556390977443</v>
          </cell>
          <cell r="AR715">
            <v>38166</v>
          </cell>
          <cell r="AS715">
            <v>11.97</v>
          </cell>
          <cell r="AT715">
            <v>34.74</v>
          </cell>
        </row>
        <row r="716">
          <cell r="X716">
            <v>38167</v>
          </cell>
          <cell r="Y716">
            <v>12.06</v>
          </cell>
          <cell r="Z716">
            <v>34.369999999999997</v>
          </cell>
          <cell r="AA716">
            <v>2.8499170812603647</v>
          </cell>
          <cell r="AR716">
            <v>38167</v>
          </cell>
          <cell r="AS716">
            <v>12.06</v>
          </cell>
          <cell r="AT716">
            <v>34.369999999999997</v>
          </cell>
        </row>
        <row r="717">
          <cell r="X717">
            <v>38168</v>
          </cell>
          <cell r="Y717">
            <v>11.94</v>
          </cell>
          <cell r="Z717">
            <v>34.22</v>
          </cell>
          <cell r="AA717">
            <v>2.8659966499162479</v>
          </cell>
          <cell r="AR717">
            <v>38168</v>
          </cell>
          <cell r="AS717">
            <v>11.94</v>
          </cell>
          <cell r="AT717">
            <v>34.22</v>
          </cell>
        </row>
        <row r="718">
          <cell r="X718">
            <v>38169</v>
          </cell>
          <cell r="Y718">
            <v>11.56</v>
          </cell>
          <cell r="Z718">
            <v>32.76</v>
          </cell>
          <cell r="AA718">
            <v>2.8339100346020758</v>
          </cell>
          <cell r="AR718">
            <v>38169</v>
          </cell>
          <cell r="AS718">
            <v>11.56</v>
          </cell>
          <cell r="AT718">
            <v>32.76</v>
          </cell>
        </row>
        <row r="719">
          <cell r="X719">
            <v>38170</v>
          </cell>
          <cell r="Y719">
            <v>11.6</v>
          </cell>
          <cell r="Z719">
            <v>33</v>
          </cell>
          <cell r="AA719">
            <v>2.8448275862068968</v>
          </cell>
          <cell r="AR719">
            <v>38170</v>
          </cell>
          <cell r="AS719">
            <v>11.6</v>
          </cell>
          <cell r="AT719">
            <v>33</v>
          </cell>
        </row>
        <row r="720">
          <cell r="X720">
            <v>38173</v>
          </cell>
          <cell r="Y720">
            <v>11.6</v>
          </cell>
          <cell r="Z720">
            <v>33</v>
          </cell>
          <cell r="AA720">
            <v>2.8448275862068968</v>
          </cell>
          <cell r="AR720">
            <v>38173</v>
          </cell>
          <cell r="AS720">
            <v>11.6</v>
          </cell>
          <cell r="AT720">
            <v>33</v>
          </cell>
        </row>
        <row r="721">
          <cell r="X721">
            <v>38174</v>
          </cell>
          <cell r="Y721">
            <v>11.53</v>
          </cell>
          <cell r="Z721">
            <v>31.06</v>
          </cell>
          <cell r="AA721">
            <v>2.693842150910668</v>
          </cell>
          <cell r="AR721">
            <v>38174</v>
          </cell>
          <cell r="AS721">
            <v>11.53</v>
          </cell>
          <cell r="AT721">
            <v>31.06</v>
          </cell>
        </row>
        <row r="722">
          <cell r="X722">
            <v>38175</v>
          </cell>
          <cell r="Y722">
            <v>11.4</v>
          </cell>
          <cell r="Z722">
            <v>31.78</v>
          </cell>
          <cell r="AA722">
            <v>2.787719298245614</v>
          </cell>
          <cell r="AR722">
            <v>38175</v>
          </cell>
          <cell r="AS722">
            <v>11.4</v>
          </cell>
          <cell r="AT722">
            <v>31.78</v>
          </cell>
        </row>
        <row r="723">
          <cell r="X723">
            <v>38176</v>
          </cell>
          <cell r="Y723">
            <v>11.15</v>
          </cell>
          <cell r="Z723">
            <v>31.65</v>
          </cell>
          <cell r="AA723">
            <v>2.8385650224215246</v>
          </cell>
          <cell r="AR723">
            <v>38176</v>
          </cell>
          <cell r="AS723">
            <v>11.15</v>
          </cell>
          <cell r="AT723">
            <v>31.65</v>
          </cell>
        </row>
        <row r="724">
          <cell r="X724">
            <v>38177</v>
          </cell>
          <cell r="Y724">
            <v>11.2</v>
          </cell>
          <cell r="Z724">
            <v>31.31</v>
          </cell>
          <cell r="AA724">
            <v>2.7955357142857142</v>
          </cell>
          <cell r="AR724">
            <v>38177</v>
          </cell>
          <cell r="AS724">
            <v>11.2</v>
          </cell>
          <cell r="AT724">
            <v>31.31</v>
          </cell>
        </row>
        <row r="725">
          <cell r="X725">
            <v>38180</v>
          </cell>
          <cell r="Y725">
            <v>11.43</v>
          </cell>
          <cell r="Z725">
            <v>30.67</v>
          </cell>
          <cell r="AA725">
            <v>2.6832895888013999</v>
          </cell>
          <cell r="AR725">
            <v>38180</v>
          </cell>
          <cell r="AS725">
            <v>11.43</v>
          </cell>
          <cell r="AT725">
            <v>30.67</v>
          </cell>
        </row>
        <row r="726">
          <cell r="X726">
            <v>38181</v>
          </cell>
          <cell r="Y726">
            <v>11.4</v>
          </cell>
          <cell r="Z726">
            <v>31.37</v>
          </cell>
          <cell r="AA726">
            <v>2.7517543859649121</v>
          </cell>
          <cell r="AR726">
            <v>38181</v>
          </cell>
          <cell r="AS726">
            <v>11.4</v>
          </cell>
          <cell r="AT726">
            <v>31.37</v>
          </cell>
        </row>
        <row r="727">
          <cell r="X727">
            <v>38182</v>
          </cell>
          <cell r="Y727">
            <v>11.13</v>
          </cell>
          <cell r="Z727">
            <v>30.96</v>
          </cell>
          <cell r="AA727">
            <v>2.7816711590296497</v>
          </cell>
          <cell r="AR727">
            <v>38182</v>
          </cell>
          <cell r="AS727">
            <v>11.13</v>
          </cell>
          <cell r="AT727">
            <v>30.96</v>
          </cell>
        </row>
        <row r="728">
          <cell r="X728">
            <v>38183</v>
          </cell>
          <cell r="Y728">
            <v>11.14</v>
          </cell>
          <cell r="Z728">
            <v>31.08</v>
          </cell>
          <cell r="AA728">
            <v>2.7899461400359065</v>
          </cell>
          <cell r="AR728">
            <v>38183</v>
          </cell>
          <cell r="AS728">
            <v>11.14</v>
          </cell>
          <cell r="AT728">
            <v>31.08</v>
          </cell>
        </row>
        <row r="729">
          <cell r="X729">
            <v>38184</v>
          </cell>
          <cell r="Y729">
            <v>11.01</v>
          </cell>
          <cell r="Z729">
            <v>30.95</v>
          </cell>
          <cell r="AA729">
            <v>2.8110808356039962</v>
          </cell>
          <cell r="AR729">
            <v>38184</v>
          </cell>
          <cell r="AS729">
            <v>11.01</v>
          </cell>
          <cell r="AT729">
            <v>30.95</v>
          </cell>
        </row>
        <row r="730">
          <cell r="X730">
            <v>38187</v>
          </cell>
          <cell r="Y730">
            <v>11.51</v>
          </cell>
          <cell r="Z730">
            <v>30.91</v>
          </cell>
          <cell r="AA730">
            <v>2.6854908774978279</v>
          </cell>
          <cell r="AR730">
            <v>38187</v>
          </cell>
          <cell r="AS730">
            <v>11.51</v>
          </cell>
          <cell r="AT730">
            <v>30.91</v>
          </cell>
        </row>
        <row r="731">
          <cell r="X731">
            <v>38188</v>
          </cell>
          <cell r="Y731">
            <v>11.75</v>
          </cell>
          <cell r="Z731">
            <v>31.61</v>
          </cell>
          <cell r="AA731">
            <v>2.6902127659574466</v>
          </cell>
          <cell r="AR731">
            <v>38188</v>
          </cell>
          <cell r="AS731">
            <v>11.75</v>
          </cell>
          <cell r="AT731">
            <v>31.61</v>
          </cell>
        </row>
        <row r="732">
          <cell r="X732">
            <v>38189</v>
          </cell>
          <cell r="Y732">
            <v>11.5</v>
          </cell>
          <cell r="Z732">
            <v>31.24</v>
          </cell>
          <cell r="AA732">
            <v>2.7165217391304348</v>
          </cell>
          <cell r="AR732">
            <v>38189</v>
          </cell>
          <cell r="AS732">
            <v>11.5</v>
          </cell>
          <cell r="AT732">
            <v>31.24</v>
          </cell>
        </row>
        <row r="733">
          <cell r="X733">
            <v>38190</v>
          </cell>
          <cell r="Y733">
            <v>11.69</v>
          </cell>
          <cell r="Z733">
            <v>31.68</v>
          </cell>
          <cell r="AA733">
            <v>2.7100085543199315</v>
          </cell>
          <cell r="AR733">
            <v>38190</v>
          </cell>
          <cell r="AS733">
            <v>11.69</v>
          </cell>
          <cell r="AT733">
            <v>31.68</v>
          </cell>
        </row>
        <row r="734">
          <cell r="X734">
            <v>38191</v>
          </cell>
          <cell r="Y734">
            <v>11.33</v>
          </cell>
          <cell r="Z734">
            <v>31.48</v>
          </cell>
          <cell r="AA734">
            <v>2.7784642541924094</v>
          </cell>
          <cell r="AR734">
            <v>38191</v>
          </cell>
          <cell r="AS734">
            <v>11.33</v>
          </cell>
          <cell r="AT734">
            <v>31.48</v>
          </cell>
        </row>
        <row r="735">
          <cell r="X735">
            <v>38194</v>
          </cell>
          <cell r="Y735">
            <v>11.47</v>
          </cell>
          <cell r="Z735">
            <v>29.62</v>
          </cell>
          <cell r="AA735">
            <v>2.5823888404533566</v>
          </cell>
          <cell r="AR735">
            <v>38194</v>
          </cell>
          <cell r="AS735">
            <v>11.47</v>
          </cell>
          <cell r="AT735">
            <v>29.62</v>
          </cell>
        </row>
        <row r="736">
          <cell r="X736">
            <v>38195</v>
          </cell>
          <cell r="Y736">
            <v>11.58</v>
          </cell>
          <cell r="Z736">
            <v>31.03</v>
          </cell>
          <cell r="AA736">
            <v>2.6796200345423142</v>
          </cell>
          <cell r="AR736">
            <v>38195</v>
          </cell>
          <cell r="AS736">
            <v>11.58</v>
          </cell>
          <cell r="AT736">
            <v>31.03</v>
          </cell>
        </row>
        <row r="737">
          <cell r="X737">
            <v>38196</v>
          </cell>
          <cell r="Y737">
            <v>10.66</v>
          </cell>
          <cell r="Z737">
            <v>30.42</v>
          </cell>
          <cell r="AA737">
            <v>2.8536585365853662</v>
          </cell>
          <cell r="AR737">
            <v>38196</v>
          </cell>
          <cell r="AS737">
            <v>10.66</v>
          </cell>
          <cell r="AT737">
            <v>30.42</v>
          </cell>
        </row>
        <row r="738">
          <cell r="X738">
            <v>38197</v>
          </cell>
          <cell r="Y738">
            <v>10.8</v>
          </cell>
          <cell r="Z738">
            <v>31.39</v>
          </cell>
          <cell r="AA738">
            <v>2.9064814814814812</v>
          </cell>
          <cell r="AR738">
            <v>38197</v>
          </cell>
          <cell r="AS738">
            <v>10.8</v>
          </cell>
          <cell r="AT738">
            <v>31.39</v>
          </cell>
        </row>
        <row r="739">
          <cell r="X739">
            <v>38198</v>
          </cell>
          <cell r="Y739">
            <v>10.75</v>
          </cell>
          <cell r="Z739">
            <v>31.71</v>
          </cell>
          <cell r="AA739">
            <v>2.9497674418604651</v>
          </cell>
          <cell r="AR739">
            <v>38198</v>
          </cell>
          <cell r="AS739">
            <v>10.75</v>
          </cell>
          <cell r="AT739">
            <v>31.71</v>
          </cell>
        </row>
        <row r="740">
          <cell r="X740">
            <v>38201</v>
          </cell>
          <cell r="Y740">
            <v>10.73</v>
          </cell>
          <cell r="Z740">
            <v>32.520000000000003</v>
          </cell>
          <cell r="AA740">
            <v>3.0307548928238583</v>
          </cell>
          <cell r="AR740">
            <v>38201</v>
          </cell>
          <cell r="AS740">
            <v>10.73</v>
          </cell>
          <cell r="AT740">
            <v>32.520000000000003</v>
          </cell>
        </row>
        <row r="741">
          <cell r="X741">
            <v>38202</v>
          </cell>
          <cell r="Y741">
            <v>10.33</v>
          </cell>
          <cell r="Z741">
            <v>31.78</v>
          </cell>
          <cell r="AA741">
            <v>3.0764762826718299</v>
          </cell>
          <cell r="AR741">
            <v>38202</v>
          </cell>
          <cell r="AS741">
            <v>10.33</v>
          </cell>
          <cell r="AT741">
            <v>31.78</v>
          </cell>
        </row>
        <row r="742">
          <cell r="X742">
            <v>38203</v>
          </cell>
          <cell r="Y742">
            <v>10.17</v>
          </cell>
          <cell r="Z742">
            <v>32.15</v>
          </cell>
          <cell r="AA742">
            <v>3.1612586037364796</v>
          </cell>
          <cell r="AR742">
            <v>38203</v>
          </cell>
          <cell r="AS742">
            <v>10.17</v>
          </cell>
          <cell r="AT742">
            <v>32.15</v>
          </cell>
        </row>
        <row r="743">
          <cell r="X743">
            <v>38204</v>
          </cell>
          <cell r="Y743">
            <v>9.99</v>
          </cell>
          <cell r="Z743">
            <v>30.87</v>
          </cell>
          <cell r="AA743">
            <v>3.0900900900900901</v>
          </cell>
          <cell r="AR743">
            <v>38204</v>
          </cell>
          <cell r="AS743">
            <v>9.99</v>
          </cell>
          <cell r="AT743">
            <v>30.87</v>
          </cell>
        </row>
        <row r="744">
          <cell r="X744">
            <v>38205</v>
          </cell>
          <cell r="Y744">
            <v>9.8000000000000007</v>
          </cell>
          <cell r="Z744">
            <v>29.96</v>
          </cell>
          <cell r="AA744">
            <v>3.0571428571428569</v>
          </cell>
          <cell r="AR744">
            <v>38205</v>
          </cell>
          <cell r="AS744">
            <v>9.8000000000000007</v>
          </cell>
          <cell r="AT744">
            <v>29.96</v>
          </cell>
        </row>
        <row r="745">
          <cell r="X745">
            <v>38208</v>
          </cell>
          <cell r="Y745">
            <v>9.4499999999999993</v>
          </cell>
          <cell r="Z745">
            <v>29.55</v>
          </cell>
          <cell r="AA745">
            <v>3.1269841269841274</v>
          </cell>
          <cell r="AR745">
            <v>38208</v>
          </cell>
          <cell r="AS745">
            <v>9.4499999999999993</v>
          </cell>
          <cell r="AT745">
            <v>29.55</v>
          </cell>
        </row>
        <row r="746">
          <cell r="X746">
            <v>38209</v>
          </cell>
          <cell r="Y746">
            <v>9.67</v>
          </cell>
          <cell r="Z746">
            <v>30.3</v>
          </cell>
          <cell r="AA746">
            <v>3.1334022750775596</v>
          </cell>
          <cell r="AR746">
            <v>38209</v>
          </cell>
          <cell r="AS746">
            <v>9.67</v>
          </cell>
          <cell r="AT746">
            <v>30.3</v>
          </cell>
        </row>
        <row r="747">
          <cell r="X747">
            <v>38210</v>
          </cell>
          <cell r="Y747">
            <v>9.44</v>
          </cell>
          <cell r="Z747">
            <v>29.7</v>
          </cell>
          <cell r="AA747">
            <v>3.1461864406779663</v>
          </cell>
          <cell r="AR747">
            <v>38210</v>
          </cell>
          <cell r="AS747">
            <v>9.44</v>
          </cell>
          <cell r="AT747">
            <v>29.7</v>
          </cell>
        </row>
        <row r="748">
          <cell r="X748">
            <v>38211</v>
          </cell>
          <cell r="Y748">
            <v>9.0500000000000007</v>
          </cell>
          <cell r="Z748">
            <v>29.37</v>
          </cell>
          <cell r="AA748">
            <v>3.2453038674033148</v>
          </cell>
          <cell r="AR748">
            <v>38211</v>
          </cell>
          <cell r="AS748">
            <v>9.0500000000000007</v>
          </cell>
          <cell r="AT748">
            <v>29.37</v>
          </cell>
        </row>
        <row r="749">
          <cell r="X749">
            <v>38212</v>
          </cell>
          <cell r="Y749">
            <v>9.1</v>
          </cell>
          <cell r="Z749">
            <v>28.81</v>
          </cell>
          <cell r="AA749">
            <v>3.1659340659340658</v>
          </cell>
          <cell r="AR749">
            <v>38212</v>
          </cell>
          <cell r="AS749">
            <v>9.1</v>
          </cell>
          <cell r="AT749">
            <v>28.81</v>
          </cell>
        </row>
        <row r="750">
          <cell r="X750">
            <v>38215</v>
          </cell>
          <cell r="Y750">
            <v>8.94</v>
          </cell>
          <cell r="Z750">
            <v>28.6</v>
          </cell>
          <cell r="AA750">
            <v>3.1991051454138706</v>
          </cell>
          <cell r="AR750">
            <v>38215</v>
          </cell>
          <cell r="AS750">
            <v>8.94</v>
          </cell>
          <cell r="AT750">
            <v>28.6</v>
          </cell>
        </row>
        <row r="751">
          <cell r="X751">
            <v>38216</v>
          </cell>
          <cell r="Y751">
            <v>9.3800000000000008</v>
          </cell>
          <cell r="Z751">
            <v>29.2</v>
          </cell>
          <cell r="AA751">
            <v>3.113006396588486</v>
          </cell>
          <cell r="AR751">
            <v>38216</v>
          </cell>
          <cell r="AS751">
            <v>9.3800000000000008</v>
          </cell>
          <cell r="AT751">
            <v>29.2</v>
          </cell>
        </row>
        <row r="752">
          <cell r="X752">
            <v>38217</v>
          </cell>
          <cell r="Y752">
            <v>9.61</v>
          </cell>
          <cell r="Z752">
            <v>30.95</v>
          </cell>
          <cell r="AA752">
            <v>3.2206035379812694</v>
          </cell>
          <cell r="AR752">
            <v>38217</v>
          </cell>
          <cell r="AS752">
            <v>9.61</v>
          </cell>
          <cell r="AT752">
            <v>30.95</v>
          </cell>
        </row>
        <row r="753">
          <cell r="X753">
            <v>38218</v>
          </cell>
          <cell r="Y753">
            <v>9.89</v>
          </cell>
          <cell r="Z753">
            <v>30.5</v>
          </cell>
          <cell r="AA753">
            <v>3.0839231547017185</v>
          </cell>
          <cell r="AR753">
            <v>38218</v>
          </cell>
          <cell r="AS753">
            <v>9.89</v>
          </cell>
          <cell r="AT753">
            <v>30.5</v>
          </cell>
        </row>
        <row r="754">
          <cell r="X754">
            <v>38219</v>
          </cell>
          <cell r="Y754">
            <v>9.9700000000000006</v>
          </cell>
          <cell r="Z754">
            <v>30.93</v>
          </cell>
          <cell r="AA754">
            <v>3.1023069207622864</v>
          </cell>
          <cell r="AR754">
            <v>38219</v>
          </cell>
          <cell r="AS754">
            <v>9.9700000000000006</v>
          </cell>
          <cell r="AT754">
            <v>30.93</v>
          </cell>
        </row>
        <row r="755">
          <cell r="X755">
            <v>38222</v>
          </cell>
          <cell r="Y755">
            <v>9.84</v>
          </cell>
          <cell r="Z755">
            <v>30.6</v>
          </cell>
          <cell r="AA755">
            <v>3.1097560975609757</v>
          </cell>
          <cell r="AR755">
            <v>38222</v>
          </cell>
          <cell r="AS755">
            <v>9.84</v>
          </cell>
          <cell r="AT755">
            <v>30.6</v>
          </cell>
        </row>
        <row r="756">
          <cell r="X756">
            <v>38223</v>
          </cell>
          <cell r="Y756">
            <v>9.8800000000000008</v>
          </cell>
          <cell r="Z756">
            <v>30.61</v>
          </cell>
          <cell r="AA756">
            <v>3.0981781376518214</v>
          </cell>
          <cell r="AR756">
            <v>38223</v>
          </cell>
          <cell r="AS756">
            <v>9.8800000000000008</v>
          </cell>
          <cell r="AT756">
            <v>30.61</v>
          </cell>
        </row>
        <row r="757">
          <cell r="X757">
            <v>38224</v>
          </cell>
          <cell r="Y757">
            <v>10.16</v>
          </cell>
          <cell r="Z757">
            <v>31.32</v>
          </cell>
          <cell r="AA757">
            <v>3.0826771653543306</v>
          </cell>
          <cell r="AR757">
            <v>38224</v>
          </cell>
          <cell r="AS757">
            <v>10.16</v>
          </cell>
          <cell r="AT757">
            <v>31.32</v>
          </cell>
        </row>
        <row r="758">
          <cell r="X758">
            <v>38225</v>
          </cell>
          <cell r="Y758">
            <v>9.92</v>
          </cell>
          <cell r="Z758">
            <v>31.07</v>
          </cell>
          <cell r="AA758">
            <v>3.1320564516129035</v>
          </cell>
          <cell r="AR758">
            <v>38225</v>
          </cell>
          <cell r="AS758">
            <v>9.92</v>
          </cell>
          <cell r="AT758">
            <v>31.07</v>
          </cell>
        </row>
        <row r="759">
          <cell r="X759">
            <v>38226</v>
          </cell>
          <cell r="Y759">
            <v>10</v>
          </cell>
          <cell r="Z759">
            <v>31.35</v>
          </cell>
          <cell r="AA759">
            <v>3.1350000000000002</v>
          </cell>
          <cell r="AR759">
            <v>38226</v>
          </cell>
          <cell r="AS759">
            <v>10</v>
          </cell>
          <cell r="AT759">
            <v>31.35</v>
          </cell>
        </row>
        <row r="760">
          <cell r="X760">
            <v>38229</v>
          </cell>
          <cell r="Y760">
            <v>9.67</v>
          </cell>
          <cell r="Z760">
            <v>30.82</v>
          </cell>
          <cell r="AA760">
            <v>3.1871768355739403</v>
          </cell>
          <cell r="AR760">
            <v>38229</v>
          </cell>
          <cell r="AS760">
            <v>9.67</v>
          </cell>
          <cell r="AT760">
            <v>30.82</v>
          </cell>
        </row>
        <row r="761">
          <cell r="X761">
            <v>38230</v>
          </cell>
          <cell r="Y761">
            <v>9.7200000000000006</v>
          </cell>
          <cell r="Z761">
            <v>30.75</v>
          </cell>
          <cell r="AA761">
            <v>3.1635802469135799</v>
          </cell>
          <cell r="AR761">
            <v>38230</v>
          </cell>
          <cell r="AS761">
            <v>9.7200000000000006</v>
          </cell>
          <cell r="AT761">
            <v>30.75</v>
          </cell>
        </row>
        <row r="762">
          <cell r="X762">
            <v>38231</v>
          </cell>
          <cell r="Y762">
            <v>9.68</v>
          </cell>
          <cell r="Z762">
            <v>32.01</v>
          </cell>
          <cell r="AA762">
            <v>3.3068181818181817</v>
          </cell>
          <cell r="AR762">
            <v>38231</v>
          </cell>
          <cell r="AS762">
            <v>9.68</v>
          </cell>
          <cell r="AT762">
            <v>32.01</v>
          </cell>
        </row>
        <row r="763">
          <cell r="X763">
            <v>38232</v>
          </cell>
          <cell r="Y763">
            <v>9.83</v>
          </cell>
          <cell r="Z763">
            <v>33.1</v>
          </cell>
          <cell r="AA763">
            <v>3.3672431332655139</v>
          </cell>
          <cell r="AR763">
            <v>38232</v>
          </cell>
          <cell r="AS763">
            <v>9.83</v>
          </cell>
          <cell r="AT763">
            <v>33.1</v>
          </cell>
        </row>
        <row r="764">
          <cell r="X764">
            <v>38233</v>
          </cell>
          <cell r="Y764">
            <v>9.61</v>
          </cell>
          <cell r="Z764">
            <v>32.43</v>
          </cell>
          <cell r="AA764">
            <v>3.3746097814776275</v>
          </cell>
          <cell r="AR764">
            <v>38233</v>
          </cell>
          <cell r="AS764">
            <v>9.61</v>
          </cell>
          <cell r="AT764">
            <v>32.43</v>
          </cell>
        </row>
        <row r="765">
          <cell r="X765">
            <v>38236</v>
          </cell>
          <cell r="Y765">
            <v>9.61</v>
          </cell>
          <cell r="Z765">
            <v>32.43</v>
          </cell>
          <cell r="AA765">
            <v>3.3746097814776275</v>
          </cell>
          <cell r="AR765">
            <v>38236</v>
          </cell>
          <cell r="AS765">
            <v>9.61</v>
          </cell>
          <cell r="AT765">
            <v>32.43</v>
          </cell>
        </row>
        <row r="766">
          <cell r="X766">
            <v>38237</v>
          </cell>
          <cell r="Y766">
            <v>9.9</v>
          </cell>
          <cell r="Z766">
            <v>32.450000000000003</v>
          </cell>
          <cell r="AA766">
            <v>3.2777777777777781</v>
          </cell>
          <cell r="AR766">
            <v>38237</v>
          </cell>
          <cell r="AS766">
            <v>9.9</v>
          </cell>
          <cell r="AT766">
            <v>32.450000000000003</v>
          </cell>
        </row>
        <row r="767">
          <cell r="X767">
            <v>38238</v>
          </cell>
          <cell r="Y767">
            <v>10.14</v>
          </cell>
          <cell r="Z767">
            <v>32.15</v>
          </cell>
          <cell r="AA767">
            <v>3.1706114398422089</v>
          </cell>
          <cell r="AR767">
            <v>38238</v>
          </cell>
          <cell r="AS767">
            <v>10.14</v>
          </cell>
          <cell r="AT767">
            <v>32.15</v>
          </cell>
        </row>
        <row r="768">
          <cell r="X768">
            <v>38239</v>
          </cell>
          <cell r="Y768">
            <v>10.24</v>
          </cell>
          <cell r="Z768">
            <v>34</v>
          </cell>
          <cell r="AA768">
            <v>3.3203125</v>
          </cell>
          <cell r="AR768">
            <v>38239</v>
          </cell>
          <cell r="AS768">
            <v>10.24</v>
          </cell>
          <cell r="AT768">
            <v>34</v>
          </cell>
        </row>
        <row r="769">
          <cell r="X769">
            <v>38240</v>
          </cell>
          <cell r="Y769">
            <v>10.32</v>
          </cell>
          <cell r="Z769">
            <v>35.07</v>
          </cell>
          <cell r="AA769">
            <v>3.3982558139534884</v>
          </cell>
          <cell r="AR769">
            <v>38240</v>
          </cell>
          <cell r="AS769">
            <v>10.32</v>
          </cell>
          <cell r="AT769">
            <v>35.07</v>
          </cell>
        </row>
        <row r="770">
          <cell r="X770">
            <v>38243</v>
          </cell>
          <cell r="Y770">
            <v>10.69</v>
          </cell>
          <cell r="Z770">
            <v>35.54</v>
          </cell>
          <cell r="AA770">
            <v>3.3246024321796073</v>
          </cell>
          <cell r="AR770">
            <v>38243</v>
          </cell>
          <cell r="AS770">
            <v>10.69</v>
          </cell>
          <cell r="AT770">
            <v>35.54</v>
          </cell>
        </row>
        <row r="771">
          <cell r="X771">
            <v>38244</v>
          </cell>
          <cell r="Y771">
            <v>10.94</v>
          </cell>
          <cell r="Z771">
            <v>35.340000000000003</v>
          </cell>
          <cell r="AA771">
            <v>3.2303473491773316</v>
          </cell>
          <cell r="AR771">
            <v>38244</v>
          </cell>
          <cell r="AS771">
            <v>10.94</v>
          </cell>
          <cell r="AT771">
            <v>35.340000000000003</v>
          </cell>
        </row>
        <row r="772">
          <cell r="X772">
            <v>38245</v>
          </cell>
          <cell r="Y772">
            <v>11.29</v>
          </cell>
          <cell r="Z772">
            <v>35.11</v>
          </cell>
          <cell r="AA772">
            <v>3.1098317094774139</v>
          </cell>
          <cell r="AR772">
            <v>38245</v>
          </cell>
          <cell r="AS772">
            <v>11.29</v>
          </cell>
          <cell r="AT772">
            <v>35.11</v>
          </cell>
        </row>
        <row r="773">
          <cell r="X773">
            <v>38246</v>
          </cell>
          <cell r="Y773">
            <v>11.38</v>
          </cell>
          <cell r="Z773">
            <v>35.049999999999997</v>
          </cell>
          <cell r="AA773">
            <v>3.0799648506151138</v>
          </cell>
          <cell r="AR773">
            <v>38246</v>
          </cell>
          <cell r="AS773">
            <v>11.38</v>
          </cell>
          <cell r="AT773">
            <v>35.049999999999997</v>
          </cell>
        </row>
        <row r="774">
          <cell r="X774">
            <v>38247</v>
          </cell>
          <cell r="Y774">
            <v>10.93</v>
          </cell>
          <cell r="Z774">
            <v>35.03</v>
          </cell>
          <cell r="AA774">
            <v>3.2049405306495884</v>
          </cell>
          <cell r="AR774">
            <v>38247</v>
          </cell>
          <cell r="AS774">
            <v>10.93</v>
          </cell>
          <cell r="AT774">
            <v>35.03</v>
          </cell>
        </row>
        <row r="775">
          <cell r="X775">
            <v>38250</v>
          </cell>
          <cell r="Y775">
            <v>11.11</v>
          </cell>
          <cell r="Z775">
            <v>34.909999999999997</v>
          </cell>
          <cell r="AA775">
            <v>3.142214221422142</v>
          </cell>
          <cell r="AR775">
            <v>38250</v>
          </cell>
          <cell r="AS775">
            <v>11.11</v>
          </cell>
          <cell r="AT775">
            <v>34.909999999999997</v>
          </cell>
        </row>
        <row r="776">
          <cell r="X776">
            <v>38251</v>
          </cell>
          <cell r="Y776">
            <v>11.19</v>
          </cell>
          <cell r="Z776">
            <v>34.950000000000003</v>
          </cell>
          <cell r="AA776">
            <v>3.1233243967828423</v>
          </cell>
          <cell r="AR776">
            <v>38251</v>
          </cell>
          <cell r="AS776">
            <v>11.19</v>
          </cell>
          <cell r="AT776">
            <v>34.950000000000003</v>
          </cell>
        </row>
        <row r="777">
          <cell r="X777">
            <v>38252</v>
          </cell>
          <cell r="Y777">
            <v>10.93</v>
          </cell>
          <cell r="Z777">
            <v>34.08</v>
          </cell>
          <cell r="AA777">
            <v>3.1180237877401646</v>
          </cell>
          <cell r="AR777">
            <v>38252</v>
          </cell>
          <cell r="AS777">
            <v>10.93</v>
          </cell>
          <cell r="AT777">
            <v>34.08</v>
          </cell>
        </row>
        <row r="778">
          <cell r="X778">
            <v>38253</v>
          </cell>
          <cell r="Y778">
            <v>10.83</v>
          </cell>
          <cell r="Z778">
            <v>34.15</v>
          </cell>
          <cell r="AA778">
            <v>3.1532779316712833</v>
          </cell>
          <cell r="AR778">
            <v>38253</v>
          </cell>
          <cell r="AS778">
            <v>10.83</v>
          </cell>
          <cell r="AT778">
            <v>34.15</v>
          </cell>
        </row>
        <row r="779">
          <cell r="X779">
            <v>38254</v>
          </cell>
          <cell r="Y779">
            <v>10.86</v>
          </cell>
          <cell r="Z779">
            <v>34.29</v>
          </cell>
          <cell r="AA779">
            <v>3.1574585635359118</v>
          </cell>
          <cell r="AR779">
            <v>38254</v>
          </cell>
          <cell r="AS779">
            <v>10.86</v>
          </cell>
          <cell r="AT779">
            <v>34.29</v>
          </cell>
        </row>
        <row r="780">
          <cell r="X780">
            <v>38257</v>
          </cell>
          <cell r="Y780">
            <v>10.74</v>
          </cell>
          <cell r="Z780">
            <v>34.119999999999997</v>
          </cell>
          <cell r="AA780">
            <v>3.1769087523277464</v>
          </cell>
          <cell r="AR780">
            <v>38257</v>
          </cell>
          <cell r="AS780">
            <v>10.74</v>
          </cell>
          <cell r="AT780">
            <v>34.119999999999997</v>
          </cell>
        </row>
        <row r="781">
          <cell r="X781">
            <v>38258</v>
          </cell>
          <cell r="Y781">
            <v>10.62</v>
          </cell>
          <cell r="Z781">
            <v>34.51</v>
          </cell>
          <cell r="AA781">
            <v>3.2495291902071566</v>
          </cell>
          <cell r="AR781">
            <v>38258</v>
          </cell>
          <cell r="AS781">
            <v>10.62</v>
          </cell>
          <cell r="AT781">
            <v>34.51</v>
          </cell>
        </row>
        <row r="782">
          <cell r="X782">
            <v>38259</v>
          </cell>
          <cell r="Y782">
            <v>10.75</v>
          </cell>
          <cell r="Z782">
            <v>35.700000000000003</v>
          </cell>
          <cell r="AA782">
            <v>3.32093023255814</v>
          </cell>
          <cell r="AR782">
            <v>38259</v>
          </cell>
          <cell r="AS782">
            <v>10.75</v>
          </cell>
          <cell r="AT782">
            <v>35.700000000000003</v>
          </cell>
        </row>
        <row r="783">
          <cell r="X783">
            <v>38260</v>
          </cell>
          <cell r="Y783">
            <v>10.81</v>
          </cell>
          <cell r="Z783">
            <v>36.840000000000003</v>
          </cell>
          <cell r="AA783">
            <v>3.4079555966697503</v>
          </cell>
          <cell r="AR783">
            <v>38260</v>
          </cell>
          <cell r="AS783">
            <v>10.81</v>
          </cell>
          <cell r="AT783">
            <v>36.840000000000003</v>
          </cell>
        </row>
        <row r="784">
          <cell r="X784">
            <v>38261</v>
          </cell>
          <cell r="Y784">
            <v>10.97</v>
          </cell>
          <cell r="Z784">
            <v>37.83</v>
          </cell>
          <cell r="AA784">
            <v>3.4484958979033724</v>
          </cell>
          <cell r="AR784">
            <v>38261</v>
          </cell>
          <cell r="AS784">
            <v>10.97</v>
          </cell>
          <cell r="AT784">
            <v>37.83</v>
          </cell>
        </row>
        <row r="785">
          <cell r="X785">
            <v>38264</v>
          </cell>
          <cell r="Y785">
            <v>11.2</v>
          </cell>
          <cell r="Z785">
            <v>37.99</v>
          </cell>
          <cell r="AA785">
            <v>3.3919642857142862</v>
          </cell>
          <cell r="AR785">
            <v>38264</v>
          </cell>
          <cell r="AS785">
            <v>11.2</v>
          </cell>
          <cell r="AT785">
            <v>37.99</v>
          </cell>
        </row>
        <row r="786">
          <cell r="X786">
            <v>38265</v>
          </cell>
          <cell r="Y786">
            <v>11.01</v>
          </cell>
          <cell r="Z786">
            <v>37.5</v>
          </cell>
          <cell r="AA786">
            <v>3.4059945504087192</v>
          </cell>
          <cell r="AR786">
            <v>38265</v>
          </cell>
          <cell r="AS786">
            <v>11.01</v>
          </cell>
          <cell r="AT786">
            <v>37.5</v>
          </cell>
        </row>
        <row r="787">
          <cell r="X787">
            <v>38266</v>
          </cell>
          <cell r="Y787">
            <v>10.94</v>
          </cell>
          <cell r="Z787">
            <v>38.14</v>
          </cell>
          <cell r="AA787">
            <v>3.4862888482632544</v>
          </cell>
          <cell r="AR787">
            <v>38266</v>
          </cell>
          <cell r="AS787">
            <v>10.94</v>
          </cell>
          <cell r="AT787">
            <v>38.14</v>
          </cell>
        </row>
        <row r="788">
          <cell r="X788">
            <v>38267</v>
          </cell>
          <cell r="Y788">
            <v>10.93</v>
          </cell>
          <cell r="Z788">
            <v>37.03</v>
          </cell>
          <cell r="AA788">
            <v>3.3879231473010067</v>
          </cell>
          <cell r="AR788">
            <v>38267</v>
          </cell>
          <cell r="AS788">
            <v>10.93</v>
          </cell>
          <cell r="AT788">
            <v>37.03</v>
          </cell>
        </row>
        <row r="789">
          <cell r="X789">
            <v>38268</v>
          </cell>
          <cell r="Y789">
            <v>10.89</v>
          </cell>
          <cell r="Z789">
            <v>36.69</v>
          </cell>
          <cell r="AA789">
            <v>3.3691460055096414</v>
          </cell>
          <cell r="AR789">
            <v>38268</v>
          </cell>
          <cell r="AS789">
            <v>10.89</v>
          </cell>
          <cell r="AT789">
            <v>36.69</v>
          </cell>
        </row>
        <row r="790">
          <cell r="X790">
            <v>38271</v>
          </cell>
          <cell r="Y790">
            <v>10.88</v>
          </cell>
          <cell r="Z790">
            <v>36.159999999999997</v>
          </cell>
          <cell r="AA790">
            <v>3.3235294117647052</v>
          </cell>
          <cell r="AR790">
            <v>38271</v>
          </cell>
          <cell r="AS790">
            <v>10.88</v>
          </cell>
          <cell r="AT790">
            <v>36.159999999999997</v>
          </cell>
        </row>
        <row r="791">
          <cell r="X791">
            <v>38272</v>
          </cell>
          <cell r="Y791">
            <v>10.53</v>
          </cell>
          <cell r="Z791">
            <v>36.18</v>
          </cell>
          <cell r="AA791">
            <v>3.4358974358974361</v>
          </cell>
          <cell r="AR791">
            <v>38272</v>
          </cell>
          <cell r="AS791">
            <v>10.53</v>
          </cell>
          <cell r="AT791">
            <v>36.18</v>
          </cell>
        </row>
        <row r="792">
          <cell r="X792">
            <v>38273</v>
          </cell>
          <cell r="Y792">
            <v>10.66</v>
          </cell>
          <cell r="Z792">
            <v>36.200000000000003</v>
          </cell>
          <cell r="AA792">
            <v>3.3958724202626644</v>
          </cell>
          <cell r="AR792">
            <v>38273</v>
          </cell>
          <cell r="AS792">
            <v>10.66</v>
          </cell>
          <cell r="AT792">
            <v>36.200000000000003</v>
          </cell>
        </row>
        <row r="793">
          <cell r="X793">
            <v>38274</v>
          </cell>
          <cell r="Y793">
            <v>10.52</v>
          </cell>
          <cell r="Z793">
            <v>36.11</v>
          </cell>
          <cell r="AA793">
            <v>3.4325095057034223</v>
          </cell>
          <cell r="AR793">
            <v>38274</v>
          </cell>
          <cell r="AS793">
            <v>10.52</v>
          </cell>
          <cell r="AT793">
            <v>36.11</v>
          </cell>
        </row>
        <row r="794">
          <cell r="X794">
            <v>38275</v>
          </cell>
          <cell r="Y794">
            <v>10.79</v>
          </cell>
          <cell r="Z794">
            <v>36.090000000000003</v>
          </cell>
          <cell r="AA794">
            <v>3.3447636700648755</v>
          </cell>
          <cell r="AR794">
            <v>38275</v>
          </cell>
          <cell r="AS794">
            <v>10.79</v>
          </cell>
          <cell r="AT794">
            <v>36.090000000000003</v>
          </cell>
        </row>
        <row r="795">
          <cell r="X795">
            <v>38278</v>
          </cell>
          <cell r="Y795">
            <v>10.81</v>
          </cell>
          <cell r="Z795">
            <v>36.81</v>
          </cell>
          <cell r="AA795">
            <v>3.4051803885291396</v>
          </cell>
          <cell r="AR795">
            <v>38278</v>
          </cell>
          <cell r="AS795">
            <v>10.81</v>
          </cell>
          <cell r="AT795">
            <v>36.81</v>
          </cell>
        </row>
        <row r="796">
          <cell r="X796">
            <v>38279</v>
          </cell>
          <cell r="Y796">
            <v>10.91</v>
          </cell>
          <cell r="Z796">
            <v>37.75</v>
          </cell>
          <cell r="AA796">
            <v>3.4601283226397799</v>
          </cell>
          <cell r="AR796">
            <v>38279</v>
          </cell>
          <cell r="AS796">
            <v>10.91</v>
          </cell>
          <cell r="AT796">
            <v>37.75</v>
          </cell>
        </row>
        <row r="797">
          <cell r="X797">
            <v>38280</v>
          </cell>
          <cell r="Y797">
            <v>11</v>
          </cell>
          <cell r="Z797">
            <v>38.96</v>
          </cell>
          <cell r="AA797">
            <v>3.541818181818182</v>
          </cell>
          <cell r="AR797">
            <v>38280</v>
          </cell>
          <cell r="AS797">
            <v>11</v>
          </cell>
          <cell r="AT797">
            <v>38.96</v>
          </cell>
        </row>
        <row r="798">
          <cell r="X798">
            <v>38281</v>
          </cell>
          <cell r="Y798">
            <v>11.16</v>
          </cell>
          <cell r="Z798">
            <v>38.770000000000003</v>
          </cell>
          <cell r="AA798">
            <v>3.4740143369175631</v>
          </cell>
          <cell r="AR798">
            <v>38281</v>
          </cell>
          <cell r="AS798">
            <v>11.16</v>
          </cell>
          <cell r="AT798">
            <v>38.770000000000003</v>
          </cell>
        </row>
        <row r="799">
          <cell r="X799">
            <v>38282</v>
          </cell>
          <cell r="Y799">
            <v>10.95</v>
          </cell>
          <cell r="Z799">
            <v>38.369999999999997</v>
          </cell>
          <cell r="AA799">
            <v>3.504109589041096</v>
          </cell>
          <cell r="AR799">
            <v>38282</v>
          </cell>
          <cell r="AS799">
            <v>10.95</v>
          </cell>
          <cell r="AT799">
            <v>38.369999999999997</v>
          </cell>
        </row>
        <row r="800">
          <cell r="X800">
            <v>38285</v>
          </cell>
          <cell r="Y800">
            <v>10.93</v>
          </cell>
          <cell r="Z800">
            <v>39</v>
          </cell>
          <cell r="AA800">
            <v>3.5681610247026532</v>
          </cell>
          <cell r="AR800">
            <v>38285</v>
          </cell>
          <cell r="AS800">
            <v>10.93</v>
          </cell>
          <cell r="AT800">
            <v>39</v>
          </cell>
        </row>
        <row r="801">
          <cell r="X801">
            <v>38286</v>
          </cell>
          <cell r="Y801">
            <v>10.97</v>
          </cell>
          <cell r="Z801">
            <v>38.96</v>
          </cell>
          <cell r="AA801">
            <v>3.5515041020966271</v>
          </cell>
          <cell r="AR801">
            <v>38286</v>
          </cell>
          <cell r="AS801">
            <v>10.97</v>
          </cell>
          <cell r="AT801">
            <v>38.96</v>
          </cell>
        </row>
        <row r="802">
          <cell r="X802">
            <v>38287</v>
          </cell>
          <cell r="Y802">
            <v>10.8</v>
          </cell>
          <cell r="Z802">
            <v>38.799999999999997</v>
          </cell>
          <cell r="AA802">
            <v>3.5925925925925921</v>
          </cell>
          <cell r="AR802">
            <v>38287</v>
          </cell>
          <cell r="AS802">
            <v>10.8</v>
          </cell>
          <cell r="AT802">
            <v>38.799999999999997</v>
          </cell>
        </row>
        <row r="803">
          <cell r="X803">
            <v>38288</v>
          </cell>
          <cell r="Y803">
            <v>10.58</v>
          </cell>
          <cell r="Z803">
            <v>38.83</v>
          </cell>
          <cell r="AA803">
            <v>3.6701323251417768</v>
          </cell>
          <cell r="AR803">
            <v>38288</v>
          </cell>
          <cell r="AS803">
            <v>10.58</v>
          </cell>
          <cell r="AT803">
            <v>38.83</v>
          </cell>
        </row>
        <row r="804">
          <cell r="X804">
            <v>38289</v>
          </cell>
          <cell r="Y804">
            <v>10.61</v>
          </cell>
          <cell r="Z804">
            <v>38.880000000000003</v>
          </cell>
          <cell r="AA804">
            <v>3.6644674835061268</v>
          </cell>
          <cell r="AR804">
            <v>38289</v>
          </cell>
          <cell r="AS804">
            <v>10.61</v>
          </cell>
          <cell r="AT804">
            <v>38.880000000000003</v>
          </cell>
        </row>
        <row r="805">
          <cell r="X805">
            <v>38292</v>
          </cell>
          <cell r="Y805">
            <v>10.74</v>
          </cell>
          <cell r="Z805">
            <v>38.9</v>
          </cell>
          <cell r="AA805">
            <v>3.621973929236499</v>
          </cell>
          <cell r="AR805">
            <v>38292</v>
          </cell>
          <cell r="AS805">
            <v>10.74</v>
          </cell>
          <cell r="AT805">
            <v>38.9</v>
          </cell>
        </row>
        <row r="806">
          <cell r="X806">
            <v>38293</v>
          </cell>
          <cell r="Y806">
            <v>10.75</v>
          </cell>
          <cell r="Z806">
            <v>38.619999999999997</v>
          </cell>
          <cell r="AA806">
            <v>3.5925581395348836</v>
          </cell>
          <cell r="AR806">
            <v>38293</v>
          </cell>
          <cell r="AS806">
            <v>10.75</v>
          </cell>
          <cell r="AT806">
            <v>38.619999999999997</v>
          </cell>
        </row>
        <row r="807">
          <cell r="X807">
            <v>38294</v>
          </cell>
          <cell r="Y807">
            <v>11.68</v>
          </cell>
          <cell r="Z807">
            <v>39.89</v>
          </cell>
          <cell r="AA807">
            <v>3.4152397260273974</v>
          </cell>
          <cell r="AR807">
            <v>38294</v>
          </cell>
          <cell r="AS807">
            <v>11.68</v>
          </cell>
          <cell r="AT807">
            <v>39.89</v>
          </cell>
        </row>
        <row r="808">
          <cell r="X808">
            <v>38295</v>
          </cell>
          <cell r="Y808">
            <v>12.13</v>
          </cell>
          <cell r="Z808">
            <v>39</v>
          </cell>
          <cell r="AA808">
            <v>3.2151690024732069</v>
          </cell>
          <cell r="AR808">
            <v>38295</v>
          </cell>
          <cell r="AS808">
            <v>12.13</v>
          </cell>
          <cell r="AT808">
            <v>39</v>
          </cell>
        </row>
        <row r="809">
          <cell r="X809">
            <v>38296</v>
          </cell>
          <cell r="Y809">
            <v>12.92</v>
          </cell>
          <cell r="Z809">
            <v>38.619999999999997</v>
          </cell>
          <cell r="AA809">
            <v>2.9891640866873064</v>
          </cell>
          <cell r="AR809">
            <v>38296</v>
          </cell>
          <cell r="AS809">
            <v>12.92</v>
          </cell>
          <cell r="AT809">
            <v>38.619999999999997</v>
          </cell>
        </row>
        <row r="810">
          <cell r="X810">
            <v>38299</v>
          </cell>
          <cell r="Y810">
            <v>12.63</v>
          </cell>
          <cell r="Z810">
            <v>38.020000000000003</v>
          </cell>
          <cell r="AA810">
            <v>3.0102929532858274</v>
          </cell>
          <cell r="AR810">
            <v>38299</v>
          </cell>
          <cell r="AS810">
            <v>12.63</v>
          </cell>
          <cell r="AT810">
            <v>38.020000000000003</v>
          </cell>
        </row>
        <row r="811">
          <cell r="X811">
            <v>38300</v>
          </cell>
          <cell r="Y811">
            <v>12.44</v>
          </cell>
          <cell r="Z811">
            <v>37.42</v>
          </cell>
          <cell r="AA811">
            <v>3.0080385852090035</v>
          </cell>
          <cell r="AR811">
            <v>38300</v>
          </cell>
          <cell r="AS811">
            <v>12.44</v>
          </cell>
          <cell r="AT811">
            <v>37.42</v>
          </cell>
        </row>
        <row r="812">
          <cell r="X812">
            <v>38301</v>
          </cell>
          <cell r="Y812">
            <v>12.52</v>
          </cell>
          <cell r="Z812">
            <v>37.630000000000003</v>
          </cell>
          <cell r="AA812">
            <v>3.0055910543130993</v>
          </cell>
          <cell r="AR812">
            <v>38301</v>
          </cell>
          <cell r="AS812">
            <v>12.52</v>
          </cell>
          <cell r="AT812">
            <v>37.630000000000003</v>
          </cell>
        </row>
        <row r="813">
          <cell r="X813">
            <v>38302</v>
          </cell>
          <cell r="Y813">
            <v>12.89</v>
          </cell>
          <cell r="Z813">
            <v>38.119999999999997</v>
          </cell>
          <cell r="AA813">
            <v>2.9573312645461596</v>
          </cell>
          <cell r="AR813">
            <v>38302</v>
          </cell>
          <cell r="AS813">
            <v>12.89</v>
          </cell>
          <cell r="AT813">
            <v>38.119999999999997</v>
          </cell>
        </row>
        <row r="814">
          <cell r="X814">
            <v>38303</v>
          </cell>
          <cell r="Y814">
            <v>12.96</v>
          </cell>
          <cell r="Z814">
            <v>39.33</v>
          </cell>
          <cell r="AA814">
            <v>3.0347222222222219</v>
          </cell>
          <cell r="AR814">
            <v>38303</v>
          </cell>
          <cell r="AS814">
            <v>12.96</v>
          </cell>
          <cell r="AT814">
            <v>39.33</v>
          </cell>
        </row>
        <row r="815">
          <cell r="X815">
            <v>38306</v>
          </cell>
          <cell r="Y815">
            <v>12.83</v>
          </cell>
          <cell r="Z815">
            <v>39.79</v>
          </cell>
          <cell r="AA815">
            <v>3.1013250194855804</v>
          </cell>
          <cell r="AR815">
            <v>38306</v>
          </cell>
          <cell r="AS815">
            <v>12.83</v>
          </cell>
          <cell r="AT815">
            <v>39.79</v>
          </cell>
        </row>
        <row r="816">
          <cell r="X816">
            <v>38307</v>
          </cell>
          <cell r="Y816">
            <v>13.65</v>
          </cell>
          <cell r="Z816">
            <v>39.090000000000003</v>
          </cell>
          <cell r="AA816">
            <v>2.8637362637362638</v>
          </cell>
          <cell r="AR816">
            <v>38307</v>
          </cell>
          <cell r="AS816">
            <v>13.65</v>
          </cell>
          <cell r="AT816">
            <v>39.090000000000003</v>
          </cell>
        </row>
        <row r="817">
          <cell r="X817">
            <v>38308</v>
          </cell>
          <cell r="Y817">
            <v>13.83</v>
          </cell>
          <cell r="Z817">
            <v>40.85</v>
          </cell>
          <cell r="AA817">
            <v>2.9537237888647869</v>
          </cell>
          <cell r="AR817">
            <v>38308</v>
          </cell>
          <cell r="AS817">
            <v>13.83</v>
          </cell>
          <cell r="AT817">
            <v>40.85</v>
          </cell>
        </row>
        <row r="818">
          <cell r="X818">
            <v>38309</v>
          </cell>
          <cell r="Y818">
            <v>13.86</v>
          </cell>
          <cell r="Z818">
            <v>40.630000000000003</v>
          </cell>
          <cell r="AA818">
            <v>2.931457431457432</v>
          </cell>
          <cell r="AR818">
            <v>38309</v>
          </cell>
          <cell r="AS818">
            <v>13.86</v>
          </cell>
          <cell r="AT818">
            <v>40.630000000000003</v>
          </cell>
        </row>
        <row r="819">
          <cell r="X819">
            <v>38310</v>
          </cell>
          <cell r="Y819">
            <v>13.51</v>
          </cell>
          <cell r="Z819">
            <v>39.69</v>
          </cell>
          <cell r="AA819">
            <v>2.937823834196891</v>
          </cell>
          <cell r="AR819">
            <v>38310</v>
          </cell>
          <cell r="AS819">
            <v>13.51</v>
          </cell>
          <cell r="AT819">
            <v>39.69</v>
          </cell>
        </row>
        <row r="820">
          <cell r="X820">
            <v>38313</v>
          </cell>
          <cell r="Y820">
            <v>13.42</v>
          </cell>
          <cell r="Z820">
            <v>40.06</v>
          </cell>
          <cell r="AA820">
            <v>2.985096870342772</v>
          </cell>
          <cell r="AR820">
            <v>38313</v>
          </cell>
          <cell r="AS820">
            <v>13.42</v>
          </cell>
          <cell r="AT820">
            <v>40.06</v>
          </cell>
        </row>
        <row r="821">
          <cell r="X821">
            <v>38314</v>
          </cell>
          <cell r="Y821">
            <v>13.61</v>
          </cell>
          <cell r="Z821">
            <v>40.130000000000003</v>
          </cell>
          <cell r="AA821">
            <v>2.9485672299779577</v>
          </cell>
          <cell r="AR821">
            <v>38314</v>
          </cell>
          <cell r="AS821">
            <v>13.61</v>
          </cell>
          <cell r="AT821">
            <v>40.130000000000003</v>
          </cell>
        </row>
        <row r="822">
          <cell r="X822">
            <v>38315</v>
          </cell>
          <cell r="Y822">
            <v>13.85</v>
          </cell>
          <cell r="Z822">
            <v>41.6</v>
          </cell>
          <cell r="AA822">
            <v>3.0036101083032491</v>
          </cell>
          <cell r="AR822">
            <v>38315</v>
          </cell>
          <cell r="AS822">
            <v>13.85</v>
          </cell>
          <cell r="AT822">
            <v>41.6</v>
          </cell>
        </row>
        <row r="823">
          <cell r="X823">
            <v>38316</v>
          </cell>
          <cell r="Y823">
            <v>13.85</v>
          </cell>
          <cell r="Z823">
            <v>41.6</v>
          </cell>
          <cell r="AA823">
            <v>3.0036101083032491</v>
          </cell>
          <cell r="AR823">
            <v>38316</v>
          </cell>
          <cell r="AS823">
            <v>13.85</v>
          </cell>
          <cell r="AT823">
            <v>41.6</v>
          </cell>
        </row>
        <row r="824">
          <cell r="X824">
            <v>38317</v>
          </cell>
          <cell r="Y824">
            <v>14.08</v>
          </cell>
          <cell r="Z824">
            <v>41.43</v>
          </cell>
          <cell r="AA824">
            <v>2.9424715909090908</v>
          </cell>
          <cell r="AR824">
            <v>38317</v>
          </cell>
          <cell r="AS824">
            <v>14.08</v>
          </cell>
          <cell r="AT824">
            <v>41.43</v>
          </cell>
        </row>
        <row r="825">
          <cell r="X825">
            <v>38320</v>
          </cell>
          <cell r="Y825">
            <v>14.31</v>
          </cell>
          <cell r="Z825">
            <v>42.01</v>
          </cell>
          <cell r="AA825">
            <v>2.9357092941998602</v>
          </cell>
          <cell r="AR825">
            <v>38320</v>
          </cell>
          <cell r="AS825">
            <v>14.31</v>
          </cell>
          <cell r="AT825">
            <v>42.01</v>
          </cell>
        </row>
        <row r="826">
          <cell r="X826">
            <v>38321</v>
          </cell>
          <cell r="Y826">
            <v>14.35</v>
          </cell>
          <cell r="Z826">
            <v>41.14</v>
          </cell>
          <cell r="AA826">
            <v>2.8668989547038328</v>
          </cell>
          <cell r="AR826">
            <v>38321</v>
          </cell>
          <cell r="AS826">
            <v>14.35</v>
          </cell>
          <cell r="AT826">
            <v>41.14</v>
          </cell>
        </row>
        <row r="827">
          <cell r="X827">
            <v>38322</v>
          </cell>
          <cell r="Y827">
            <v>14.31</v>
          </cell>
          <cell r="Z827">
            <v>41.5</v>
          </cell>
          <cell r="AA827">
            <v>2.9000698812019565</v>
          </cell>
          <cell r="AR827">
            <v>38322</v>
          </cell>
          <cell r="AS827">
            <v>14.31</v>
          </cell>
          <cell r="AT827">
            <v>41.5</v>
          </cell>
        </row>
        <row r="828">
          <cell r="X828">
            <v>38323</v>
          </cell>
          <cell r="Y828">
            <v>14.26</v>
          </cell>
          <cell r="Z828">
            <v>38.26</v>
          </cell>
          <cell r="AA828">
            <v>2.6830294530154277</v>
          </cell>
          <cell r="AR828">
            <v>38323</v>
          </cell>
          <cell r="AS828">
            <v>14.26</v>
          </cell>
          <cell r="AT828">
            <v>38.26</v>
          </cell>
        </row>
        <row r="829">
          <cell r="X829">
            <v>38324</v>
          </cell>
          <cell r="Y829">
            <v>14.05</v>
          </cell>
          <cell r="Z829">
            <v>38.17</v>
          </cell>
          <cell r="AA829">
            <v>2.7167259786476867</v>
          </cell>
          <cell r="AR829">
            <v>38324</v>
          </cell>
          <cell r="AS829">
            <v>14.05</v>
          </cell>
          <cell r="AT829">
            <v>38.17</v>
          </cell>
        </row>
        <row r="830">
          <cell r="X830">
            <v>38327</v>
          </cell>
          <cell r="Y830">
            <v>14.03</v>
          </cell>
          <cell r="Z830">
            <v>36.75</v>
          </cell>
          <cell r="AA830">
            <v>2.6193870277975768</v>
          </cell>
          <cell r="AR830">
            <v>38327</v>
          </cell>
          <cell r="AS830">
            <v>14.03</v>
          </cell>
          <cell r="AT830">
            <v>36.75</v>
          </cell>
        </row>
        <row r="831">
          <cell r="X831">
            <v>38328</v>
          </cell>
          <cell r="Y831">
            <v>13.96</v>
          </cell>
          <cell r="Z831">
            <v>34.93</v>
          </cell>
          <cell r="AA831">
            <v>2.5021489971346704</v>
          </cell>
          <cell r="AR831">
            <v>38328</v>
          </cell>
          <cell r="AS831">
            <v>13.96</v>
          </cell>
          <cell r="AT831">
            <v>34.93</v>
          </cell>
        </row>
        <row r="832">
          <cell r="X832">
            <v>38329</v>
          </cell>
          <cell r="Y832">
            <v>13.85</v>
          </cell>
          <cell r="Z832">
            <v>35.299999999999997</v>
          </cell>
          <cell r="AA832">
            <v>2.5487364620938626</v>
          </cell>
          <cell r="AR832">
            <v>38329</v>
          </cell>
          <cell r="AS832">
            <v>13.85</v>
          </cell>
          <cell r="AT832">
            <v>35.299999999999997</v>
          </cell>
        </row>
        <row r="833">
          <cell r="X833">
            <v>38330</v>
          </cell>
          <cell r="Y833">
            <v>13.77</v>
          </cell>
          <cell r="Z833">
            <v>35.11</v>
          </cell>
          <cell r="AA833">
            <v>2.5497458242556283</v>
          </cell>
          <cell r="AR833">
            <v>38330</v>
          </cell>
          <cell r="AS833">
            <v>13.77</v>
          </cell>
          <cell r="AT833">
            <v>35.11</v>
          </cell>
        </row>
        <row r="834">
          <cell r="X834">
            <v>38331</v>
          </cell>
          <cell r="Y834">
            <v>13.63</v>
          </cell>
          <cell r="Z834">
            <v>34.67</v>
          </cell>
          <cell r="AA834">
            <v>2.5436537050623622</v>
          </cell>
          <cell r="AR834">
            <v>38331</v>
          </cell>
          <cell r="AS834">
            <v>13.63</v>
          </cell>
          <cell r="AT834">
            <v>34.67</v>
          </cell>
        </row>
        <row r="835">
          <cell r="X835">
            <v>38334</v>
          </cell>
          <cell r="Y835">
            <v>14.04</v>
          </cell>
          <cell r="Z835">
            <v>35</v>
          </cell>
          <cell r="AA835">
            <v>2.4928774928774931</v>
          </cell>
          <cell r="AR835">
            <v>38334</v>
          </cell>
          <cell r="AS835">
            <v>14.04</v>
          </cell>
          <cell r="AT835">
            <v>35</v>
          </cell>
        </row>
        <row r="836">
          <cell r="X836">
            <v>38335</v>
          </cell>
          <cell r="Y836">
            <v>13.98</v>
          </cell>
          <cell r="Z836">
            <v>37.869999999999997</v>
          </cell>
          <cell r="AA836">
            <v>2.7088698140200282</v>
          </cell>
          <cell r="AR836">
            <v>38335</v>
          </cell>
          <cell r="AS836">
            <v>13.98</v>
          </cell>
          <cell r="AT836">
            <v>37.869999999999997</v>
          </cell>
        </row>
        <row r="837">
          <cell r="X837">
            <v>38336</v>
          </cell>
          <cell r="Y837">
            <v>13.97</v>
          </cell>
          <cell r="Z837">
            <v>36.99</v>
          </cell>
          <cell r="AA837">
            <v>2.6478167501789551</v>
          </cell>
          <cell r="AR837">
            <v>38336</v>
          </cell>
          <cell r="AS837">
            <v>13.97</v>
          </cell>
          <cell r="AT837">
            <v>36.99</v>
          </cell>
        </row>
        <row r="838">
          <cell r="X838">
            <v>38337</v>
          </cell>
          <cell r="Y838">
            <v>13.91</v>
          </cell>
          <cell r="Z838">
            <v>35.94</v>
          </cell>
          <cell r="AA838">
            <v>2.5837526959022283</v>
          </cell>
          <cell r="AR838">
            <v>38337</v>
          </cell>
          <cell r="AS838">
            <v>13.91</v>
          </cell>
          <cell r="AT838">
            <v>35.94</v>
          </cell>
        </row>
        <row r="839">
          <cell r="X839">
            <v>38338</v>
          </cell>
          <cell r="Y839">
            <v>14.03</v>
          </cell>
          <cell r="Z839">
            <v>35.85</v>
          </cell>
          <cell r="AA839">
            <v>2.5552387740555953</v>
          </cell>
          <cell r="AR839">
            <v>38338</v>
          </cell>
          <cell r="AS839">
            <v>14.03</v>
          </cell>
          <cell r="AT839">
            <v>35.85</v>
          </cell>
        </row>
        <row r="840">
          <cell r="X840">
            <v>38341</v>
          </cell>
          <cell r="Y840">
            <v>13.97</v>
          </cell>
          <cell r="Z840">
            <v>35.369999999999997</v>
          </cell>
          <cell r="AA840">
            <v>2.5318539727988543</v>
          </cell>
          <cell r="AR840">
            <v>38341</v>
          </cell>
          <cell r="AS840">
            <v>13.97</v>
          </cell>
          <cell r="AT840">
            <v>35.369999999999997</v>
          </cell>
        </row>
        <row r="841">
          <cell r="X841">
            <v>38342</v>
          </cell>
          <cell r="Y841">
            <v>14.06</v>
          </cell>
          <cell r="Z841">
            <v>35.200000000000003</v>
          </cell>
          <cell r="AA841">
            <v>2.5035561877667143</v>
          </cell>
          <cell r="AR841">
            <v>38342</v>
          </cell>
          <cell r="AS841">
            <v>14.06</v>
          </cell>
          <cell r="AT841">
            <v>35.200000000000003</v>
          </cell>
        </row>
        <row r="842">
          <cell r="X842">
            <v>38343</v>
          </cell>
          <cell r="Y842">
            <v>14.44</v>
          </cell>
          <cell r="Z842">
            <v>35.28</v>
          </cell>
          <cell r="AA842">
            <v>2.4432132963988922</v>
          </cell>
          <cell r="AR842">
            <v>38343</v>
          </cell>
          <cell r="AS842">
            <v>14.44</v>
          </cell>
          <cell r="AT842">
            <v>35.28</v>
          </cell>
        </row>
        <row r="843">
          <cell r="X843">
            <v>38344</v>
          </cell>
          <cell r="Y843">
            <v>14.39</v>
          </cell>
          <cell r="Z843">
            <v>36.21</v>
          </cell>
          <cell r="AA843">
            <v>2.5163307852675469</v>
          </cell>
          <cell r="AR843">
            <v>38344</v>
          </cell>
          <cell r="AS843">
            <v>14.39</v>
          </cell>
          <cell r="AT843">
            <v>36.21</v>
          </cell>
        </row>
        <row r="844">
          <cell r="X844">
            <v>38345</v>
          </cell>
          <cell r="Y844">
            <v>14.39</v>
          </cell>
          <cell r="Z844">
            <v>36.21</v>
          </cell>
          <cell r="AA844">
            <v>2.5163307852675469</v>
          </cell>
          <cell r="AR844">
            <v>38345</v>
          </cell>
          <cell r="AS844">
            <v>14.39</v>
          </cell>
          <cell r="AT844">
            <v>36.21</v>
          </cell>
        </row>
        <row r="845">
          <cell r="X845">
            <v>38348</v>
          </cell>
          <cell r="Y845">
            <v>14.6</v>
          </cell>
          <cell r="Z845">
            <v>36.159999999999997</v>
          </cell>
          <cell r="AA845">
            <v>2.4767123287671233</v>
          </cell>
          <cell r="AR845">
            <v>38348</v>
          </cell>
          <cell r="AS845">
            <v>14.6</v>
          </cell>
          <cell r="AT845">
            <v>36.159999999999997</v>
          </cell>
        </row>
        <row r="846">
          <cell r="X846">
            <v>38349</v>
          </cell>
          <cell r="Y846">
            <v>14.65</v>
          </cell>
          <cell r="Z846">
            <v>36.630000000000003</v>
          </cell>
          <cell r="AA846">
            <v>2.5003412969283278</v>
          </cell>
          <cell r="AR846">
            <v>38349</v>
          </cell>
          <cell r="AS846">
            <v>14.65</v>
          </cell>
          <cell r="AT846">
            <v>36.630000000000003</v>
          </cell>
        </row>
        <row r="847">
          <cell r="X847">
            <v>38350</v>
          </cell>
          <cell r="Y847">
            <v>15.02</v>
          </cell>
          <cell r="Z847">
            <v>36.46</v>
          </cell>
          <cell r="AA847">
            <v>2.4274300932090549</v>
          </cell>
          <cell r="AR847">
            <v>38350</v>
          </cell>
          <cell r="AS847">
            <v>15.02</v>
          </cell>
          <cell r="AT847">
            <v>36.46</v>
          </cell>
        </row>
        <row r="848">
          <cell r="X848">
            <v>38351</v>
          </cell>
          <cell r="Y848">
            <v>15.69</v>
          </cell>
          <cell r="Z848">
            <v>36.83</v>
          </cell>
          <cell r="AA848">
            <v>2.3473550031867432</v>
          </cell>
          <cell r="AR848">
            <v>38351</v>
          </cell>
          <cell r="AS848">
            <v>15.69</v>
          </cell>
          <cell r="AT848">
            <v>36.83</v>
          </cell>
        </row>
        <row r="849">
          <cell r="X849">
            <v>38352</v>
          </cell>
          <cell r="Y849">
            <v>15.64</v>
          </cell>
          <cell r="Z849">
            <v>36.33</v>
          </cell>
          <cell r="AA849">
            <v>2.3228900255754472</v>
          </cell>
          <cell r="AR849">
            <v>38352</v>
          </cell>
          <cell r="AS849">
            <v>15.64</v>
          </cell>
          <cell r="AT849">
            <v>36.33</v>
          </cell>
        </row>
        <row r="850">
          <cell r="X850">
            <v>38355</v>
          </cell>
          <cell r="Y850">
            <v>15.47</v>
          </cell>
          <cell r="Z850">
            <v>36.51</v>
          </cell>
          <cell r="AA850">
            <v>2.3600517129928891</v>
          </cell>
          <cell r="AR850">
            <v>38355</v>
          </cell>
          <cell r="AS850">
            <v>15.47</v>
          </cell>
          <cell r="AT850">
            <v>36.51</v>
          </cell>
        </row>
        <row r="851">
          <cell r="X851">
            <v>38356</v>
          </cell>
          <cell r="Y851">
            <v>15.25</v>
          </cell>
          <cell r="Z851">
            <v>35.840000000000003</v>
          </cell>
          <cell r="AA851">
            <v>2.35016393442623</v>
          </cell>
          <cell r="AR851">
            <v>38356</v>
          </cell>
          <cell r="AS851">
            <v>15.25</v>
          </cell>
          <cell r="AT851">
            <v>35.840000000000003</v>
          </cell>
        </row>
        <row r="852">
          <cell r="X852">
            <v>38357</v>
          </cell>
          <cell r="Y852">
            <v>15.29</v>
          </cell>
          <cell r="Z852">
            <v>35.450000000000003</v>
          </cell>
          <cell r="AA852">
            <v>2.3185088293001965</v>
          </cell>
          <cell r="AR852">
            <v>38357</v>
          </cell>
          <cell r="AS852">
            <v>15.29</v>
          </cell>
          <cell r="AT852">
            <v>35.450000000000003</v>
          </cell>
        </row>
        <row r="853">
          <cell r="X853">
            <v>38358</v>
          </cell>
          <cell r="Y853">
            <v>15.76</v>
          </cell>
          <cell r="Z853">
            <v>35.049999999999997</v>
          </cell>
          <cell r="AA853">
            <v>2.2239847715736039</v>
          </cell>
          <cell r="AR853">
            <v>38358</v>
          </cell>
          <cell r="AS853">
            <v>15.76</v>
          </cell>
          <cell r="AT853">
            <v>35.049999999999997</v>
          </cell>
        </row>
        <row r="854">
          <cell r="X854">
            <v>38359</v>
          </cell>
          <cell r="Y854">
            <v>15.67</v>
          </cell>
          <cell r="Z854">
            <v>34.79</v>
          </cell>
          <cell r="AA854">
            <v>2.2201659221442247</v>
          </cell>
          <cell r="AR854">
            <v>38359</v>
          </cell>
          <cell r="AS854">
            <v>15.67</v>
          </cell>
          <cell r="AT854">
            <v>34.79</v>
          </cell>
        </row>
        <row r="855">
          <cell r="X855">
            <v>38362</v>
          </cell>
          <cell r="Y855">
            <v>15.52</v>
          </cell>
          <cell r="Z855">
            <v>34.270000000000003</v>
          </cell>
          <cell r="AA855">
            <v>2.2081185567010313</v>
          </cell>
          <cell r="AR855">
            <v>38362</v>
          </cell>
          <cell r="AS855">
            <v>15.52</v>
          </cell>
          <cell r="AT855">
            <v>34.270000000000003</v>
          </cell>
        </row>
        <row r="856">
          <cell r="X856">
            <v>38363</v>
          </cell>
          <cell r="Y856">
            <v>15.12</v>
          </cell>
          <cell r="Z856">
            <v>34.450000000000003</v>
          </cell>
          <cell r="AA856">
            <v>2.2784391534391539</v>
          </cell>
          <cell r="AR856">
            <v>38363</v>
          </cell>
          <cell r="AS856">
            <v>15.12</v>
          </cell>
          <cell r="AT856">
            <v>34.450000000000003</v>
          </cell>
        </row>
        <row r="857">
          <cell r="X857">
            <v>38364</v>
          </cell>
          <cell r="Y857">
            <v>14.95</v>
          </cell>
          <cell r="Z857">
            <v>34.57</v>
          </cell>
          <cell r="AA857">
            <v>2.3123745819397996</v>
          </cell>
          <cell r="AR857">
            <v>38364</v>
          </cell>
          <cell r="AS857">
            <v>14.95</v>
          </cell>
          <cell r="AT857">
            <v>34.57</v>
          </cell>
        </row>
        <row r="858">
          <cell r="X858">
            <v>38365</v>
          </cell>
          <cell r="Y858">
            <v>14.94</v>
          </cell>
          <cell r="Z858">
            <v>34.28</v>
          </cell>
          <cell r="AA858">
            <v>2.2945113788487284</v>
          </cell>
          <cell r="AR858">
            <v>38365</v>
          </cell>
          <cell r="AS858">
            <v>14.94</v>
          </cell>
          <cell r="AT858">
            <v>34.28</v>
          </cell>
        </row>
        <row r="859">
          <cell r="X859">
            <v>38366</v>
          </cell>
          <cell r="Y859">
            <v>15.02</v>
          </cell>
          <cell r="Z859">
            <v>34.31</v>
          </cell>
          <cell r="AA859">
            <v>2.2842876165113184</v>
          </cell>
          <cell r="AR859">
            <v>38366</v>
          </cell>
          <cell r="AS859">
            <v>15.02</v>
          </cell>
          <cell r="AT859">
            <v>34.31</v>
          </cell>
        </row>
        <row r="860">
          <cell r="X860">
            <v>38369</v>
          </cell>
          <cell r="Y860">
            <v>15.02</v>
          </cell>
          <cell r="Z860">
            <v>34.31</v>
          </cell>
          <cell r="AA860">
            <v>2.2842876165113184</v>
          </cell>
          <cell r="AR860">
            <v>38369</v>
          </cell>
          <cell r="AS860">
            <v>15.02</v>
          </cell>
          <cell r="AT860">
            <v>34.31</v>
          </cell>
        </row>
        <row r="861">
          <cell r="X861">
            <v>38370</v>
          </cell>
          <cell r="Y861">
            <v>15.38</v>
          </cell>
          <cell r="Z861">
            <v>34.96</v>
          </cell>
          <cell r="AA861">
            <v>2.2730819245773732</v>
          </cell>
          <cell r="AR861">
            <v>38370</v>
          </cell>
          <cell r="AS861">
            <v>15.38</v>
          </cell>
          <cell r="AT861">
            <v>34.96</v>
          </cell>
        </row>
        <row r="862">
          <cell r="X862">
            <v>38371</v>
          </cell>
          <cell r="Y862">
            <v>15.47</v>
          </cell>
          <cell r="Z862">
            <v>34.549999999999997</v>
          </cell>
          <cell r="AA862">
            <v>2.2333548804137036</v>
          </cell>
          <cell r="AR862">
            <v>38371</v>
          </cell>
          <cell r="AS862">
            <v>15.47</v>
          </cell>
          <cell r="AT862">
            <v>34.549999999999997</v>
          </cell>
        </row>
        <row r="863">
          <cell r="X863">
            <v>38372</v>
          </cell>
          <cell r="Y863">
            <v>15.26</v>
          </cell>
          <cell r="Z863">
            <v>34.840000000000003</v>
          </cell>
          <cell r="AA863">
            <v>2.2830930537352558</v>
          </cell>
          <cell r="AR863">
            <v>38372</v>
          </cell>
          <cell r="AS863">
            <v>15.26</v>
          </cell>
          <cell r="AT863">
            <v>34.840000000000003</v>
          </cell>
        </row>
        <row r="864">
          <cell r="X864">
            <v>38373</v>
          </cell>
          <cell r="Y864">
            <v>15.13</v>
          </cell>
          <cell r="Z864">
            <v>35.159999999999997</v>
          </cell>
          <cell r="AA864">
            <v>2.3238598810310638</v>
          </cell>
          <cell r="AR864">
            <v>38373</v>
          </cell>
          <cell r="AS864">
            <v>15.13</v>
          </cell>
          <cell r="AT864">
            <v>35.159999999999997</v>
          </cell>
        </row>
        <row r="865">
          <cell r="X865">
            <v>38376</v>
          </cell>
          <cell r="Y865">
            <v>15.09</v>
          </cell>
          <cell r="Z865">
            <v>35.96</v>
          </cell>
          <cell r="AA865">
            <v>2.3830351225977471</v>
          </cell>
          <cell r="AR865">
            <v>38376</v>
          </cell>
          <cell r="AS865">
            <v>15.09</v>
          </cell>
          <cell r="AT865">
            <v>35.96</v>
          </cell>
        </row>
        <row r="866">
          <cell r="X866">
            <v>38377</v>
          </cell>
          <cell r="Y866">
            <v>15.04</v>
          </cell>
          <cell r="Z866">
            <v>38.01</v>
          </cell>
          <cell r="AA866">
            <v>2.5272606382978724</v>
          </cell>
          <cell r="AR866">
            <v>38377</v>
          </cell>
          <cell r="AS866">
            <v>15.04</v>
          </cell>
          <cell r="AT866">
            <v>38.01</v>
          </cell>
        </row>
        <row r="867">
          <cell r="X867">
            <v>38378</v>
          </cell>
          <cell r="Y867">
            <v>14.99</v>
          </cell>
          <cell r="Z867">
            <v>38.270000000000003</v>
          </cell>
          <cell r="AA867">
            <v>2.5530353569046031</v>
          </cell>
          <cell r="AR867">
            <v>38378</v>
          </cell>
          <cell r="AS867">
            <v>14.99</v>
          </cell>
          <cell r="AT867">
            <v>38.270000000000003</v>
          </cell>
        </row>
        <row r="868">
          <cell r="X868">
            <v>38379</v>
          </cell>
          <cell r="Y868">
            <v>15.24</v>
          </cell>
          <cell r="Z868">
            <v>38.24</v>
          </cell>
          <cell r="AA868">
            <v>2.5091863517060369</v>
          </cell>
          <cell r="AR868">
            <v>38379</v>
          </cell>
          <cell r="AS868">
            <v>15.24</v>
          </cell>
          <cell r="AT868">
            <v>38.24</v>
          </cell>
        </row>
        <row r="869">
          <cell r="X869">
            <v>38380</v>
          </cell>
          <cell r="Y869">
            <v>14.83</v>
          </cell>
          <cell r="Z869">
            <v>38.25</v>
          </cell>
          <cell r="AA869">
            <v>2.579231287929872</v>
          </cell>
          <cell r="AR869">
            <v>38380</v>
          </cell>
          <cell r="AS869">
            <v>14.83</v>
          </cell>
          <cell r="AT869">
            <v>38.25</v>
          </cell>
        </row>
        <row r="870">
          <cell r="X870">
            <v>38383</v>
          </cell>
          <cell r="Y870">
            <v>15.16</v>
          </cell>
          <cell r="Z870">
            <v>38.130000000000003</v>
          </cell>
          <cell r="AA870">
            <v>2.515171503957784</v>
          </cell>
          <cell r="AR870">
            <v>38383</v>
          </cell>
          <cell r="AS870">
            <v>15.16</v>
          </cell>
          <cell r="AT870">
            <v>38.130000000000003</v>
          </cell>
        </row>
        <row r="871">
          <cell r="X871">
            <v>38384</v>
          </cell>
          <cell r="Y871">
            <v>15.83</v>
          </cell>
          <cell r="Z871">
            <v>38.340000000000003</v>
          </cell>
          <cell r="AA871">
            <v>2.4219835754895769</v>
          </cell>
          <cell r="AR871">
            <v>38384</v>
          </cell>
          <cell r="AS871">
            <v>15.83</v>
          </cell>
          <cell r="AT871">
            <v>38.340000000000003</v>
          </cell>
        </row>
        <row r="872">
          <cell r="X872">
            <v>38385</v>
          </cell>
          <cell r="Y872">
            <v>15.17</v>
          </cell>
          <cell r="Z872">
            <v>38.86</v>
          </cell>
          <cell r="AA872">
            <v>2.5616348055372447</v>
          </cell>
          <cell r="AR872">
            <v>38385</v>
          </cell>
          <cell r="AS872">
            <v>15.17</v>
          </cell>
          <cell r="AT872">
            <v>38.86</v>
          </cell>
        </row>
        <row r="873">
          <cell r="X873">
            <v>38386</v>
          </cell>
          <cell r="Y873">
            <v>15.94</v>
          </cell>
          <cell r="Z873">
            <v>39.08</v>
          </cell>
          <cell r="AA873">
            <v>2.4516938519447931</v>
          </cell>
          <cell r="AR873">
            <v>38386</v>
          </cell>
          <cell r="AS873">
            <v>15.94</v>
          </cell>
          <cell r="AT873">
            <v>39.08</v>
          </cell>
        </row>
        <row r="874">
          <cell r="X874">
            <v>38387</v>
          </cell>
          <cell r="Y874">
            <v>15.95</v>
          </cell>
          <cell r="Z874">
            <v>40.15</v>
          </cell>
          <cell r="AA874">
            <v>2.5172413793103448</v>
          </cell>
          <cell r="AR874">
            <v>38387</v>
          </cell>
          <cell r="AS874">
            <v>15.95</v>
          </cell>
          <cell r="AT874">
            <v>40.15</v>
          </cell>
        </row>
        <row r="875">
          <cell r="X875">
            <v>38390</v>
          </cell>
          <cell r="Y875">
            <v>15.69</v>
          </cell>
          <cell r="Z875">
            <v>40.4</v>
          </cell>
          <cell r="AA875">
            <v>2.5748884639898022</v>
          </cell>
          <cell r="AR875">
            <v>38390</v>
          </cell>
          <cell r="AS875">
            <v>15.69</v>
          </cell>
          <cell r="AT875">
            <v>40.4</v>
          </cell>
        </row>
        <row r="876">
          <cell r="X876">
            <v>38391</v>
          </cell>
          <cell r="Y876">
            <v>15.66</v>
          </cell>
          <cell r="Z876">
            <v>39.5</v>
          </cell>
          <cell r="AA876">
            <v>2.5223499361430397</v>
          </cell>
          <cell r="AR876">
            <v>38391</v>
          </cell>
          <cell r="AS876">
            <v>15.66</v>
          </cell>
          <cell r="AT876">
            <v>39.5</v>
          </cell>
        </row>
        <row r="877">
          <cell r="X877">
            <v>38392</v>
          </cell>
          <cell r="Y877">
            <v>15.72</v>
          </cell>
          <cell r="Z877">
            <v>38.53</v>
          </cell>
          <cell r="AA877">
            <v>2.4510178117048347</v>
          </cell>
          <cell r="AR877">
            <v>38392</v>
          </cell>
          <cell r="AS877">
            <v>15.72</v>
          </cell>
          <cell r="AT877">
            <v>38.53</v>
          </cell>
        </row>
        <row r="878">
          <cell r="X878">
            <v>38393</v>
          </cell>
          <cell r="Y878">
            <v>15.8</v>
          </cell>
          <cell r="Z878">
            <v>38.71</v>
          </cell>
          <cell r="AA878">
            <v>2.4499999999999997</v>
          </cell>
          <cell r="AR878">
            <v>38393</v>
          </cell>
          <cell r="AS878">
            <v>15.8</v>
          </cell>
          <cell r="AT878">
            <v>38.71</v>
          </cell>
        </row>
        <row r="879">
          <cell r="X879">
            <v>38394</v>
          </cell>
          <cell r="Y879">
            <v>16.14</v>
          </cell>
          <cell r="Z879">
            <v>39.06</v>
          </cell>
          <cell r="AA879">
            <v>2.4200743494423791</v>
          </cell>
          <cell r="AR879">
            <v>38394</v>
          </cell>
          <cell r="AS879">
            <v>16.14</v>
          </cell>
          <cell r="AT879">
            <v>39.06</v>
          </cell>
        </row>
        <row r="880">
          <cell r="X880">
            <v>38397</v>
          </cell>
          <cell r="Y880">
            <v>16.510000000000002</v>
          </cell>
          <cell r="Z880">
            <v>38.619999999999997</v>
          </cell>
          <cell r="AA880">
            <v>2.3391883706844334</v>
          </cell>
          <cell r="AR880">
            <v>38397</v>
          </cell>
          <cell r="AS880">
            <v>16.510000000000002</v>
          </cell>
          <cell r="AT880">
            <v>38.619999999999997</v>
          </cell>
        </row>
        <row r="881">
          <cell r="X881">
            <v>38398</v>
          </cell>
          <cell r="Y881">
            <v>16.809999999999999</v>
          </cell>
          <cell r="Z881">
            <v>39</v>
          </cell>
          <cell r="AA881">
            <v>2.3200475907198097</v>
          </cell>
          <cell r="AR881">
            <v>38398</v>
          </cell>
          <cell r="AS881">
            <v>16.809999999999999</v>
          </cell>
          <cell r="AT881">
            <v>39</v>
          </cell>
        </row>
        <row r="882">
          <cell r="X882">
            <v>38399</v>
          </cell>
          <cell r="Y882">
            <v>17.11</v>
          </cell>
          <cell r="Z882">
            <v>39.880000000000003</v>
          </cell>
          <cell r="AA882">
            <v>2.3308007013442436</v>
          </cell>
          <cell r="AR882">
            <v>38399</v>
          </cell>
          <cell r="AS882">
            <v>17.11</v>
          </cell>
          <cell r="AT882">
            <v>39.880000000000003</v>
          </cell>
        </row>
        <row r="883">
          <cell r="X883">
            <v>38400</v>
          </cell>
          <cell r="Y883">
            <v>17.100000000000001</v>
          </cell>
          <cell r="Z883">
            <v>39.81</v>
          </cell>
          <cell r="AA883">
            <v>2.3280701754385964</v>
          </cell>
          <cell r="AR883">
            <v>38400</v>
          </cell>
          <cell r="AS883">
            <v>17.100000000000001</v>
          </cell>
          <cell r="AT883">
            <v>39.81</v>
          </cell>
        </row>
        <row r="884">
          <cell r="X884">
            <v>38401</v>
          </cell>
          <cell r="Y884">
            <v>17.14</v>
          </cell>
          <cell r="Z884">
            <v>39.08</v>
          </cell>
          <cell r="AA884">
            <v>2.2800466744457406</v>
          </cell>
          <cell r="AR884">
            <v>38401</v>
          </cell>
          <cell r="AS884">
            <v>17.14</v>
          </cell>
          <cell r="AT884">
            <v>39.08</v>
          </cell>
        </row>
        <row r="885">
          <cell r="X885">
            <v>38404</v>
          </cell>
          <cell r="Y885">
            <v>17.14</v>
          </cell>
          <cell r="Z885">
            <v>39.08</v>
          </cell>
          <cell r="AA885">
            <v>2.2800466744457406</v>
          </cell>
          <cell r="AR885">
            <v>38404</v>
          </cell>
          <cell r="AS885">
            <v>17.14</v>
          </cell>
          <cell r="AT885">
            <v>39.08</v>
          </cell>
        </row>
        <row r="886">
          <cell r="X886">
            <v>38405</v>
          </cell>
          <cell r="Y886">
            <v>16.75</v>
          </cell>
          <cell r="Z886">
            <v>39.119999999999997</v>
          </cell>
          <cell r="AA886">
            <v>2.3355223880597014</v>
          </cell>
          <cell r="AR886">
            <v>38405</v>
          </cell>
          <cell r="AS886">
            <v>16.75</v>
          </cell>
          <cell r="AT886">
            <v>39.119999999999997</v>
          </cell>
        </row>
        <row r="887">
          <cell r="X887">
            <v>38406</v>
          </cell>
          <cell r="Y887">
            <v>16.829999999999998</v>
          </cell>
          <cell r="Z887">
            <v>39.020000000000003</v>
          </cell>
          <cell r="AA887">
            <v>2.3184789067142013</v>
          </cell>
          <cell r="AR887">
            <v>38406</v>
          </cell>
          <cell r="AS887">
            <v>16.829999999999998</v>
          </cell>
          <cell r="AT887">
            <v>39.020000000000003</v>
          </cell>
        </row>
        <row r="888">
          <cell r="X888">
            <v>38407</v>
          </cell>
          <cell r="Y888">
            <v>16.77</v>
          </cell>
          <cell r="Z888">
            <v>39.229999999999997</v>
          </cell>
          <cell r="AA888">
            <v>2.3392963625521763</v>
          </cell>
          <cell r="AR888">
            <v>38407</v>
          </cell>
          <cell r="AS888">
            <v>16.77</v>
          </cell>
          <cell r="AT888">
            <v>39.229999999999997</v>
          </cell>
        </row>
        <row r="889">
          <cell r="X889">
            <v>38408</v>
          </cell>
          <cell r="Y889">
            <v>16.72</v>
          </cell>
          <cell r="Z889">
            <v>39.5</v>
          </cell>
          <cell r="AA889">
            <v>2.3624401913875599</v>
          </cell>
          <cell r="AR889">
            <v>38408</v>
          </cell>
          <cell r="AS889">
            <v>16.72</v>
          </cell>
          <cell r="AT889">
            <v>39.5</v>
          </cell>
        </row>
        <row r="890">
          <cell r="X890">
            <v>38411</v>
          </cell>
          <cell r="Y890">
            <v>16.940000000000001</v>
          </cell>
          <cell r="Z890">
            <v>39.47</v>
          </cell>
          <cell r="AA890">
            <v>2.329988193624557</v>
          </cell>
          <cell r="AR890">
            <v>38411</v>
          </cell>
          <cell r="AS890">
            <v>16.940000000000001</v>
          </cell>
          <cell r="AT890">
            <v>39.47</v>
          </cell>
        </row>
        <row r="891">
          <cell r="X891">
            <v>38412</v>
          </cell>
          <cell r="Y891">
            <v>17.190000000000001</v>
          </cell>
          <cell r="Z891">
            <v>40.380000000000003</v>
          </cell>
          <cell r="AA891">
            <v>2.3490401396160556</v>
          </cell>
          <cell r="AR891">
            <v>38412</v>
          </cell>
          <cell r="AS891">
            <v>17.190000000000001</v>
          </cell>
          <cell r="AT891">
            <v>40.380000000000003</v>
          </cell>
        </row>
        <row r="892">
          <cell r="X892">
            <v>38413</v>
          </cell>
          <cell r="Y892">
            <v>17.48</v>
          </cell>
          <cell r="Z892">
            <v>40.06</v>
          </cell>
          <cell r="AA892">
            <v>2.291762013729977</v>
          </cell>
          <cell r="AR892">
            <v>38413</v>
          </cell>
          <cell r="AS892">
            <v>17.48</v>
          </cell>
          <cell r="AT892">
            <v>40.06</v>
          </cell>
        </row>
        <row r="893">
          <cell r="X893">
            <v>38414</v>
          </cell>
          <cell r="Y893">
            <v>17.39</v>
          </cell>
          <cell r="Z893">
            <v>39.97</v>
          </cell>
          <cell r="AA893">
            <v>2.2984473835537664</v>
          </cell>
          <cell r="AR893">
            <v>38414</v>
          </cell>
          <cell r="AS893">
            <v>17.39</v>
          </cell>
          <cell r="AT893">
            <v>39.97</v>
          </cell>
        </row>
        <row r="894">
          <cell r="X894">
            <v>38415</v>
          </cell>
          <cell r="Y894">
            <v>17.489999999999998</v>
          </cell>
          <cell r="Z894">
            <v>40.799999999999997</v>
          </cell>
          <cell r="AA894">
            <v>2.3327615780445972</v>
          </cell>
          <cell r="AR894">
            <v>38415</v>
          </cell>
          <cell r="AS894">
            <v>17.489999999999998</v>
          </cell>
          <cell r="AT894">
            <v>40.799999999999997</v>
          </cell>
        </row>
        <row r="895">
          <cell r="X895">
            <v>38418</v>
          </cell>
          <cell r="Y895">
            <v>16.93</v>
          </cell>
          <cell r="Z895">
            <v>40.33</v>
          </cell>
          <cell r="AA895">
            <v>2.3821618428824571</v>
          </cell>
          <cell r="AR895">
            <v>38418</v>
          </cell>
          <cell r="AS895">
            <v>16.93</v>
          </cell>
          <cell r="AT895">
            <v>40.33</v>
          </cell>
        </row>
        <row r="896">
          <cell r="X896">
            <v>38419</v>
          </cell>
          <cell r="Y896">
            <v>17.16</v>
          </cell>
          <cell r="Z896">
            <v>40.450000000000003</v>
          </cell>
          <cell r="AA896">
            <v>2.3572261072261074</v>
          </cell>
          <cell r="AR896">
            <v>38419</v>
          </cell>
          <cell r="AS896">
            <v>17.16</v>
          </cell>
          <cell r="AT896">
            <v>40.450000000000003</v>
          </cell>
        </row>
        <row r="897">
          <cell r="X897">
            <v>38420</v>
          </cell>
          <cell r="Y897">
            <v>16.93</v>
          </cell>
          <cell r="Z897">
            <v>40</v>
          </cell>
          <cell r="AA897">
            <v>2.3626698168930891</v>
          </cell>
          <cell r="AR897">
            <v>38420</v>
          </cell>
          <cell r="AS897">
            <v>16.93</v>
          </cell>
          <cell r="AT897">
            <v>40</v>
          </cell>
        </row>
        <row r="898">
          <cell r="X898">
            <v>38421</v>
          </cell>
          <cell r="Y898">
            <v>16.920000000000002</v>
          </cell>
          <cell r="Z898">
            <v>40</v>
          </cell>
          <cell r="AA898">
            <v>2.3640661938534278</v>
          </cell>
          <cell r="AR898">
            <v>38421</v>
          </cell>
          <cell r="AS898">
            <v>16.920000000000002</v>
          </cell>
          <cell r="AT898">
            <v>40</v>
          </cell>
        </row>
        <row r="899">
          <cell r="X899">
            <v>38422</v>
          </cell>
          <cell r="Y899">
            <v>17.02</v>
          </cell>
          <cell r="Z899">
            <v>39.81</v>
          </cell>
          <cell r="AA899">
            <v>2.3390129259694481</v>
          </cell>
          <cell r="AR899">
            <v>38422</v>
          </cell>
          <cell r="AS899">
            <v>17.02</v>
          </cell>
          <cell r="AT899">
            <v>39.81</v>
          </cell>
        </row>
        <row r="900">
          <cell r="X900">
            <v>38425</v>
          </cell>
          <cell r="Y900">
            <v>16.899999999999999</v>
          </cell>
          <cell r="Z900">
            <v>39.340000000000003</v>
          </cell>
          <cell r="AA900">
            <v>2.3278106508875744</v>
          </cell>
          <cell r="AR900">
            <v>38425</v>
          </cell>
          <cell r="AS900">
            <v>16.899999999999999</v>
          </cell>
          <cell r="AT900">
            <v>39.340000000000003</v>
          </cell>
        </row>
        <row r="901">
          <cell r="X901">
            <v>38426</v>
          </cell>
          <cell r="Y901">
            <v>16.989999999999998</v>
          </cell>
          <cell r="Z901">
            <v>35.75</v>
          </cell>
          <cell r="AA901">
            <v>2.1041789287816366</v>
          </cell>
          <cell r="AR901">
            <v>38426</v>
          </cell>
          <cell r="AS901">
            <v>16.989999999999998</v>
          </cell>
          <cell r="AT901">
            <v>35.75</v>
          </cell>
        </row>
        <row r="902">
          <cell r="X902">
            <v>38427</v>
          </cell>
          <cell r="Y902">
            <v>16.96</v>
          </cell>
          <cell r="Z902">
            <v>36</v>
          </cell>
          <cell r="AA902">
            <v>2.1226415094339623</v>
          </cell>
          <cell r="AR902">
            <v>38427</v>
          </cell>
          <cell r="AS902">
            <v>16.96</v>
          </cell>
          <cell r="AT902">
            <v>36</v>
          </cell>
        </row>
        <row r="903">
          <cell r="X903">
            <v>38428</v>
          </cell>
          <cell r="Y903">
            <v>17.52</v>
          </cell>
          <cell r="Z903">
            <v>35.270000000000003</v>
          </cell>
          <cell r="AA903">
            <v>2.0131278538812789</v>
          </cell>
          <cell r="AR903">
            <v>38428</v>
          </cell>
          <cell r="AS903">
            <v>17.52</v>
          </cell>
          <cell r="AT903">
            <v>35.270000000000003</v>
          </cell>
        </row>
        <row r="904">
          <cell r="X904">
            <v>38429</v>
          </cell>
          <cell r="Y904">
            <v>17.329999999999998</v>
          </cell>
          <cell r="Z904">
            <v>35.270000000000003</v>
          </cell>
          <cell r="AA904">
            <v>2.0351990767455286</v>
          </cell>
          <cell r="AR904">
            <v>38429</v>
          </cell>
          <cell r="AS904">
            <v>17.329999999999998</v>
          </cell>
          <cell r="AT904">
            <v>35.270000000000003</v>
          </cell>
        </row>
        <row r="905">
          <cell r="X905">
            <v>38432</v>
          </cell>
          <cell r="Y905">
            <v>17.079999999999998</v>
          </cell>
          <cell r="Z905">
            <v>35.39</v>
          </cell>
          <cell r="AA905">
            <v>2.0720140515222485</v>
          </cell>
          <cell r="AR905">
            <v>38432</v>
          </cell>
          <cell r="AS905">
            <v>17.079999999999998</v>
          </cell>
          <cell r="AT905">
            <v>35.39</v>
          </cell>
        </row>
        <row r="906">
          <cell r="X906">
            <v>38433</v>
          </cell>
          <cell r="Y906">
            <v>16.97</v>
          </cell>
          <cell r="Z906">
            <v>34.590000000000003</v>
          </cell>
          <cell r="AA906">
            <v>2.0383028874484386</v>
          </cell>
          <cell r="AR906">
            <v>38433</v>
          </cell>
          <cell r="AS906">
            <v>16.97</v>
          </cell>
          <cell r="AT906">
            <v>34.590000000000003</v>
          </cell>
        </row>
        <row r="907">
          <cell r="X907">
            <v>38434</v>
          </cell>
          <cell r="Y907">
            <v>16.72</v>
          </cell>
          <cell r="Z907">
            <v>34.28</v>
          </cell>
          <cell r="AA907">
            <v>2.0502392344497609</v>
          </cell>
          <cell r="AR907">
            <v>38434</v>
          </cell>
          <cell r="AS907">
            <v>16.72</v>
          </cell>
          <cell r="AT907">
            <v>34.28</v>
          </cell>
        </row>
        <row r="908">
          <cell r="X908">
            <v>38435</v>
          </cell>
          <cell r="Y908">
            <v>16.399999999999999</v>
          </cell>
          <cell r="Z908">
            <v>33.869999999999997</v>
          </cell>
          <cell r="AA908">
            <v>2.0652439024390246</v>
          </cell>
          <cell r="AR908">
            <v>38435</v>
          </cell>
          <cell r="AS908">
            <v>16.399999999999999</v>
          </cell>
          <cell r="AT908">
            <v>33.869999999999997</v>
          </cell>
        </row>
        <row r="909">
          <cell r="X909">
            <v>38436</v>
          </cell>
          <cell r="Y909">
            <v>16.399999999999999</v>
          </cell>
          <cell r="Z909">
            <v>33.869999999999997</v>
          </cell>
          <cell r="AA909">
            <v>2.0652439024390246</v>
          </cell>
          <cell r="AR909">
            <v>38436</v>
          </cell>
          <cell r="AS909">
            <v>16.399999999999999</v>
          </cell>
          <cell r="AT909">
            <v>33.869999999999997</v>
          </cell>
        </row>
        <row r="910">
          <cell r="X910">
            <v>38439</v>
          </cell>
          <cell r="Y910">
            <v>16.5</v>
          </cell>
          <cell r="Z910">
            <v>34.35</v>
          </cell>
          <cell r="AA910">
            <v>2.081818181818182</v>
          </cell>
          <cell r="AR910">
            <v>38439</v>
          </cell>
          <cell r="AS910">
            <v>16.5</v>
          </cell>
          <cell r="AT910">
            <v>34.35</v>
          </cell>
        </row>
        <row r="911">
          <cell r="X911">
            <v>38440</v>
          </cell>
          <cell r="Y911">
            <v>16.71</v>
          </cell>
          <cell r="Z911">
            <v>34.340000000000003</v>
          </cell>
          <cell r="AA911">
            <v>2.0550568521843209</v>
          </cell>
          <cell r="AR911">
            <v>38440</v>
          </cell>
          <cell r="AS911">
            <v>16.71</v>
          </cell>
          <cell r="AT911">
            <v>34.340000000000003</v>
          </cell>
        </row>
        <row r="912">
          <cell r="X912">
            <v>38441</v>
          </cell>
          <cell r="Y912">
            <v>16.59</v>
          </cell>
          <cell r="Z912">
            <v>34.340000000000003</v>
          </cell>
          <cell r="AA912">
            <v>2.0699216395418931</v>
          </cell>
          <cell r="AR912">
            <v>38441</v>
          </cell>
          <cell r="AS912">
            <v>16.59</v>
          </cell>
          <cell r="AT912">
            <v>34.340000000000003</v>
          </cell>
        </row>
        <row r="913">
          <cell r="X913">
            <v>38442</v>
          </cell>
          <cell r="Y913">
            <v>16.11</v>
          </cell>
          <cell r="Z913">
            <v>34.94</v>
          </cell>
          <cell r="AA913">
            <v>2.1688392302917441</v>
          </cell>
          <cell r="AR913">
            <v>38442</v>
          </cell>
          <cell r="AS913">
            <v>16.11</v>
          </cell>
          <cell r="AT913">
            <v>34.94</v>
          </cell>
        </row>
        <row r="914">
          <cell r="X914">
            <v>38443</v>
          </cell>
          <cell r="Y914">
            <v>15.95</v>
          </cell>
          <cell r="Z914">
            <v>33.68</v>
          </cell>
          <cell r="AA914">
            <v>2.1115987460815049</v>
          </cell>
          <cell r="AR914">
            <v>38443</v>
          </cell>
          <cell r="AS914">
            <v>15.95</v>
          </cell>
          <cell r="AT914">
            <v>33.68</v>
          </cell>
        </row>
        <row r="915">
          <cell r="X915">
            <v>38446</v>
          </cell>
          <cell r="Y915">
            <v>15.28</v>
          </cell>
          <cell r="Z915">
            <v>33.700000000000003</v>
          </cell>
          <cell r="AA915">
            <v>2.2054973821989532</v>
          </cell>
          <cell r="AR915">
            <v>38446</v>
          </cell>
          <cell r="AS915">
            <v>15.28</v>
          </cell>
          <cell r="AT915">
            <v>33.700000000000003</v>
          </cell>
        </row>
        <row r="916">
          <cell r="X916">
            <v>38447</v>
          </cell>
          <cell r="Y916">
            <v>15.85</v>
          </cell>
          <cell r="Z916">
            <v>33.520000000000003</v>
          </cell>
          <cell r="AA916">
            <v>2.1148264984227132</v>
          </cell>
          <cell r="AR916">
            <v>38447</v>
          </cell>
          <cell r="AS916">
            <v>15.85</v>
          </cell>
          <cell r="AT916">
            <v>33.520000000000003</v>
          </cell>
        </row>
        <row r="917">
          <cell r="X917">
            <v>38448</v>
          </cell>
          <cell r="Y917">
            <v>16.190000000000001</v>
          </cell>
          <cell r="Z917">
            <v>32.979999999999997</v>
          </cell>
          <cell r="AA917">
            <v>2.0370599135268681</v>
          </cell>
          <cell r="AR917">
            <v>38448</v>
          </cell>
          <cell r="AS917">
            <v>16.190000000000001</v>
          </cell>
          <cell r="AT917">
            <v>32.979999999999997</v>
          </cell>
        </row>
        <row r="918">
          <cell r="X918">
            <v>38449</v>
          </cell>
          <cell r="Y918">
            <v>16.420000000000002</v>
          </cell>
          <cell r="Z918">
            <v>33.4</v>
          </cell>
          <cell r="AA918">
            <v>2.0341047503045062</v>
          </cell>
          <cell r="AR918">
            <v>38449</v>
          </cell>
          <cell r="AS918">
            <v>16.420000000000002</v>
          </cell>
          <cell r="AT918">
            <v>33.4</v>
          </cell>
        </row>
        <row r="919">
          <cell r="X919">
            <v>38450</v>
          </cell>
          <cell r="Y919">
            <v>16.27</v>
          </cell>
          <cell r="Z919">
            <v>33.36</v>
          </cell>
          <cell r="AA919">
            <v>2.0503995082974802</v>
          </cell>
          <cell r="AR919">
            <v>38450</v>
          </cell>
          <cell r="AS919">
            <v>16.27</v>
          </cell>
          <cell r="AT919">
            <v>33.36</v>
          </cell>
        </row>
        <row r="920">
          <cell r="X920">
            <v>38453</v>
          </cell>
          <cell r="Y920">
            <v>16</v>
          </cell>
          <cell r="Z920">
            <v>33</v>
          </cell>
          <cell r="AA920">
            <v>2.0625</v>
          </cell>
          <cell r="AR920">
            <v>38453</v>
          </cell>
          <cell r="AS920">
            <v>16</v>
          </cell>
          <cell r="AT920">
            <v>33</v>
          </cell>
        </row>
        <row r="921">
          <cell r="X921">
            <v>38454</v>
          </cell>
          <cell r="Y921">
            <v>17.989999999999998</v>
          </cell>
          <cell r="Z921">
            <v>32.979999999999997</v>
          </cell>
          <cell r="AA921">
            <v>1.8332406892718176</v>
          </cell>
          <cell r="AR921">
            <v>38454</v>
          </cell>
          <cell r="AS921">
            <v>17.989999999999998</v>
          </cell>
          <cell r="AT921">
            <v>32.979999999999997</v>
          </cell>
        </row>
        <row r="922">
          <cell r="X922">
            <v>38455</v>
          </cell>
          <cell r="Y922">
            <v>17.690000000000001</v>
          </cell>
          <cell r="Z922">
            <v>32.049999999999997</v>
          </cell>
          <cell r="AA922">
            <v>1.81175805539853</v>
          </cell>
          <cell r="AR922">
            <v>38455</v>
          </cell>
          <cell r="AS922">
            <v>17.690000000000001</v>
          </cell>
          <cell r="AT922">
            <v>32.049999999999997</v>
          </cell>
        </row>
        <row r="923">
          <cell r="X923">
            <v>38456</v>
          </cell>
          <cell r="Y923">
            <v>17.690000000000001</v>
          </cell>
          <cell r="Z923">
            <v>31.73</v>
          </cell>
          <cell r="AA923">
            <v>1.7936687394007913</v>
          </cell>
          <cell r="AR923">
            <v>38456</v>
          </cell>
          <cell r="AS923">
            <v>17.690000000000001</v>
          </cell>
          <cell r="AT923">
            <v>31.73</v>
          </cell>
        </row>
        <row r="924">
          <cell r="X924">
            <v>38457</v>
          </cell>
          <cell r="Y924">
            <v>17.399999999999999</v>
          </cell>
          <cell r="Z924">
            <v>29.76</v>
          </cell>
          <cell r="AA924">
            <v>1.7103448275862072</v>
          </cell>
          <cell r="AR924">
            <v>38457</v>
          </cell>
          <cell r="AS924">
            <v>17.399999999999999</v>
          </cell>
          <cell r="AT924">
            <v>29.76</v>
          </cell>
        </row>
        <row r="925">
          <cell r="X925">
            <v>38460</v>
          </cell>
          <cell r="Y925">
            <v>17.5</v>
          </cell>
          <cell r="Z925">
            <v>29.74</v>
          </cell>
          <cell r="AA925">
            <v>1.6994285714285713</v>
          </cell>
          <cell r="AR925">
            <v>38460</v>
          </cell>
          <cell r="AS925">
            <v>17.5</v>
          </cell>
          <cell r="AT925">
            <v>29.74</v>
          </cell>
        </row>
        <row r="926">
          <cell r="X926">
            <v>38461</v>
          </cell>
          <cell r="Y926">
            <v>17.89</v>
          </cell>
          <cell r="Z926">
            <v>31.04</v>
          </cell>
          <cell r="AA926">
            <v>1.7350475125768585</v>
          </cell>
          <cell r="AR926">
            <v>38461</v>
          </cell>
          <cell r="AS926">
            <v>17.89</v>
          </cell>
          <cell r="AT926">
            <v>31.04</v>
          </cell>
        </row>
        <row r="927">
          <cell r="X927">
            <v>38462</v>
          </cell>
          <cell r="Y927">
            <v>17.989999999999998</v>
          </cell>
          <cell r="Z927">
            <v>30.76</v>
          </cell>
          <cell r="AA927">
            <v>1.7098387993329629</v>
          </cell>
          <cell r="AR927">
            <v>38462</v>
          </cell>
          <cell r="AS927">
            <v>17.989999999999998</v>
          </cell>
          <cell r="AT927">
            <v>30.76</v>
          </cell>
        </row>
        <row r="928">
          <cell r="X928">
            <v>38463</v>
          </cell>
          <cell r="Y928">
            <v>18.54</v>
          </cell>
          <cell r="Z928">
            <v>31.05</v>
          </cell>
          <cell r="AA928">
            <v>1.6747572815533982</v>
          </cell>
          <cell r="AR928">
            <v>38463</v>
          </cell>
          <cell r="AS928">
            <v>18.54</v>
          </cell>
          <cell r="AT928">
            <v>31.05</v>
          </cell>
        </row>
        <row r="929">
          <cell r="X929">
            <v>38464</v>
          </cell>
          <cell r="Y929">
            <v>18.25</v>
          </cell>
          <cell r="Z929">
            <v>30.79</v>
          </cell>
          <cell r="AA929">
            <v>1.6871232876712328</v>
          </cell>
          <cell r="AR929">
            <v>38464</v>
          </cell>
          <cell r="AS929">
            <v>18.25</v>
          </cell>
          <cell r="AT929">
            <v>30.79</v>
          </cell>
        </row>
        <row r="930">
          <cell r="X930">
            <v>38467</v>
          </cell>
          <cell r="Y930">
            <v>18.38</v>
          </cell>
          <cell r="Z930">
            <v>31.78</v>
          </cell>
          <cell r="AA930">
            <v>1.7290533188248098</v>
          </cell>
          <cell r="AR930">
            <v>38467</v>
          </cell>
          <cell r="AS930">
            <v>18.38</v>
          </cell>
          <cell r="AT930">
            <v>31.78</v>
          </cell>
        </row>
        <row r="931">
          <cell r="X931">
            <v>38468</v>
          </cell>
          <cell r="Y931">
            <v>17.93</v>
          </cell>
          <cell r="Z931">
            <v>31.28</v>
          </cell>
          <cell r="AA931">
            <v>1.7445621862799778</v>
          </cell>
          <cell r="AR931">
            <v>38468</v>
          </cell>
          <cell r="AS931">
            <v>17.93</v>
          </cell>
          <cell r="AT931">
            <v>31.28</v>
          </cell>
        </row>
        <row r="932">
          <cell r="X932">
            <v>38469</v>
          </cell>
          <cell r="Y932">
            <v>17.829999999999998</v>
          </cell>
          <cell r="Z932">
            <v>31.48</v>
          </cell>
          <cell r="AA932">
            <v>1.7655636567582729</v>
          </cell>
          <cell r="AR932">
            <v>38469</v>
          </cell>
          <cell r="AS932">
            <v>17.829999999999998</v>
          </cell>
          <cell r="AT932">
            <v>31.48</v>
          </cell>
        </row>
        <row r="933">
          <cell r="X933">
            <v>38470</v>
          </cell>
          <cell r="Y933">
            <v>17.66</v>
          </cell>
          <cell r="Z933">
            <v>31.32</v>
          </cell>
          <cell r="AA933">
            <v>1.7734994337485843</v>
          </cell>
          <cell r="AR933">
            <v>38470</v>
          </cell>
          <cell r="AS933">
            <v>17.66</v>
          </cell>
          <cell r="AT933">
            <v>31.32</v>
          </cell>
        </row>
        <row r="934">
          <cell r="X934">
            <v>38471</v>
          </cell>
          <cell r="Y934">
            <v>17.59</v>
          </cell>
          <cell r="Z934">
            <v>31.82</v>
          </cell>
          <cell r="AA934">
            <v>1.8089823763501991</v>
          </cell>
          <cell r="AR934">
            <v>38471</v>
          </cell>
          <cell r="AS934">
            <v>17.59</v>
          </cell>
          <cell r="AT934">
            <v>31.82</v>
          </cell>
        </row>
        <row r="935">
          <cell r="X935">
            <v>38474</v>
          </cell>
          <cell r="Y935">
            <v>18.100000000000001</v>
          </cell>
          <cell r="Z935">
            <v>31.69</v>
          </cell>
          <cell r="AA935">
            <v>1.7508287292817679</v>
          </cell>
          <cell r="AR935">
            <v>38474</v>
          </cell>
          <cell r="AS935">
            <v>18.100000000000001</v>
          </cell>
          <cell r="AT935">
            <v>31.69</v>
          </cell>
        </row>
        <row r="936">
          <cell r="X936">
            <v>38475</v>
          </cell>
          <cell r="Y936">
            <v>17.97</v>
          </cell>
          <cell r="Z936">
            <v>31.24</v>
          </cell>
          <cell r="AA936">
            <v>1.7384529771841959</v>
          </cell>
          <cell r="AR936">
            <v>38475</v>
          </cell>
          <cell r="AS936">
            <v>17.97</v>
          </cell>
          <cell r="AT936">
            <v>31.24</v>
          </cell>
        </row>
        <row r="937">
          <cell r="X937">
            <v>38476</v>
          </cell>
          <cell r="Y937">
            <v>19.190000000000001</v>
          </cell>
          <cell r="Z937">
            <v>32.21</v>
          </cell>
          <cell r="AA937">
            <v>1.6784783741532048</v>
          </cell>
          <cell r="AR937">
            <v>38476</v>
          </cell>
          <cell r="AS937">
            <v>19.190000000000001</v>
          </cell>
          <cell r="AT937">
            <v>32.21</v>
          </cell>
        </row>
        <row r="938">
          <cell r="X938">
            <v>38477</v>
          </cell>
          <cell r="Y938">
            <v>19.45</v>
          </cell>
          <cell r="Z938">
            <v>32.22</v>
          </cell>
          <cell r="AA938">
            <v>1.6565552699228792</v>
          </cell>
          <cell r="AR938">
            <v>38477</v>
          </cell>
          <cell r="AS938">
            <v>19.45</v>
          </cell>
          <cell r="AT938">
            <v>32.22</v>
          </cell>
        </row>
        <row r="939">
          <cell r="X939">
            <v>38478</v>
          </cell>
          <cell r="Y939">
            <v>19.43</v>
          </cell>
          <cell r="Z939">
            <v>32.130000000000003</v>
          </cell>
          <cell r="AA939">
            <v>1.6536284096757592</v>
          </cell>
          <cell r="AR939">
            <v>38478</v>
          </cell>
          <cell r="AS939">
            <v>19.43</v>
          </cell>
          <cell r="AT939">
            <v>32.130000000000003</v>
          </cell>
        </row>
        <row r="940">
          <cell r="X940">
            <v>38481</v>
          </cell>
          <cell r="Y940">
            <v>18.989999999999998</v>
          </cell>
          <cell r="Z940">
            <v>33.01</v>
          </cell>
          <cell r="AA940">
            <v>1.7382833070036863</v>
          </cell>
          <cell r="AR940">
            <v>38481</v>
          </cell>
          <cell r="AS940">
            <v>18.989999999999998</v>
          </cell>
          <cell r="AT940">
            <v>33.01</v>
          </cell>
        </row>
        <row r="941">
          <cell r="X941">
            <v>38482</v>
          </cell>
          <cell r="Y941">
            <v>19.149999999999999</v>
          </cell>
          <cell r="Z941">
            <v>32.159999999999997</v>
          </cell>
          <cell r="AA941">
            <v>1.679373368146214</v>
          </cell>
          <cell r="AR941">
            <v>38482</v>
          </cell>
          <cell r="AS941">
            <v>19.149999999999999</v>
          </cell>
          <cell r="AT941">
            <v>32.159999999999997</v>
          </cell>
        </row>
        <row r="942">
          <cell r="X942">
            <v>38483</v>
          </cell>
          <cell r="Y942">
            <v>19.14</v>
          </cell>
          <cell r="Z942">
            <v>32.68</v>
          </cell>
          <cell r="AA942">
            <v>1.7074190177638453</v>
          </cell>
          <cell r="AR942">
            <v>38483</v>
          </cell>
          <cell r="AS942">
            <v>19.14</v>
          </cell>
          <cell r="AT942">
            <v>32.68</v>
          </cell>
        </row>
        <row r="943">
          <cell r="X943">
            <v>38484</v>
          </cell>
          <cell r="Y943">
            <v>19.36</v>
          </cell>
          <cell r="Z943">
            <v>31.93</v>
          </cell>
          <cell r="AA943">
            <v>1.6492768595041323</v>
          </cell>
          <cell r="AR943">
            <v>38484</v>
          </cell>
          <cell r="AS943">
            <v>19.36</v>
          </cell>
          <cell r="AT943">
            <v>31.93</v>
          </cell>
        </row>
        <row r="944">
          <cell r="X944">
            <v>38485</v>
          </cell>
          <cell r="Y944">
            <v>19</v>
          </cell>
          <cell r="Z944">
            <v>31.76</v>
          </cell>
          <cell r="AA944">
            <v>1.6715789473684211</v>
          </cell>
          <cell r="AR944">
            <v>38485</v>
          </cell>
          <cell r="AS944">
            <v>19</v>
          </cell>
          <cell r="AT944">
            <v>31.76</v>
          </cell>
        </row>
        <row r="945">
          <cell r="X945">
            <v>38488</v>
          </cell>
          <cell r="Y945">
            <v>19.48</v>
          </cell>
          <cell r="Z945">
            <v>33.479999999999997</v>
          </cell>
          <cell r="AA945">
            <v>1.7186858316221765</v>
          </cell>
          <cell r="AR945">
            <v>38488</v>
          </cell>
          <cell r="AS945">
            <v>19.48</v>
          </cell>
          <cell r="AT945">
            <v>33.479999999999997</v>
          </cell>
        </row>
        <row r="946">
          <cell r="X946">
            <v>38489</v>
          </cell>
          <cell r="Y946">
            <v>19.61</v>
          </cell>
          <cell r="Z946">
            <v>34.42</v>
          </cell>
          <cell r="AA946">
            <v>1.755226925038246</v>
          </cell>
          <cell r="AR946">
            <v>38489</v>
          </cell>
          <cell r="AS946">
            <v>19.61</v>
          </cell>
          <cell r="AT946">
            <v>34.42</v>
          </cell>
        </row>
        <row r="947">
          <cell r="X947">
            <v>38490</v>
          </cell>
          <cell r="Y947">
            <v>19.59</v>
          </cell>
          <cell r="Z947">
            <v>34.840000000000003</v>
          </cell>
          <cell r="AA947">
            <v>1.7784583971413988</v>
          </cell>
          <cell r="AR947">
            <v>38490</v>
          </cell>
          <cell r="AS947">
            <v>19.59</v>
          </cell>
          <cell r="AT947">
            <v>34.840000000000003</v>
          </cell>
        </row>
        <row r="948">
          <cell r="X948">
            <v>38491</v>
          </cell>
          <cell r="Y948">
            <v>19.93</v>
          </cell>
          <cell r="Z948">
            <v>34.15</v>
          </cell>
          <cell r="AA948">
            <v>1.7134972403411941</v>
          </cell>
          <cell r="AR948">
            <v>38491</v>
          </cell>
          <cell r="AS948">
            <v>19.93</v>
          </cell>
          <cell r="AT948">
            <v>34.15</v>
          </cell>
        </row>
        <row r="949">
          <cell r="X949">
            <v>38492</v>
          </cell>
          <cell r="Y949">
            <v>19.829999999999998</v>
          </cell>
          <cell r="Z949">
            <v>34.76</v>
          </cell>
          <cell r="AA949">
            <v>1.7528996469994957</v>
          </cell>
          <cell r="AR949">
            <v>38492</v>
          </cell>
          <cell r="AS949">
            <v>19.829999999999998</v>
          </cell>
          <cell r="AT949">
            <v>34.76</v>
          </cell>
        </row>
        <row r="950">
          <cell r="X950">
            <v>38495</v>
          </cell>
          <cell r="Y950">
            <v>19.29</v>
          </cell>
          <cell r="Z950">
            <v>34.5</v>
          </cell>
          <cell r="AA950">
            <v>1.7884914463452566</v>
          </cell>
          <cell r="AR950">
            <v>38495</v>
          </cell>
          <cell r="AS950">
            <v>19.29</v>
          </cell>
          <cell r="AT950">
            <v>34.5</v>
          </cell>
        </row>
        <row r="951">
          <cell r="X951">
            <v>38496</v>
          </cell>
          <cell r="Y951">
            <v>19.3</v>
          </cell>
          <cell r="Z951">
            <v>34.51</v>
          </cell>
          <cell r="AA951">
            <v>1.788082901554404</v>
          </cell>
          <cell r="AR951">
            <v>38496</v>
          </cell>
          <cell r="AS951">
            <v>19.3</v>
          </cell>
          <cell r="AT951">
            <v>34.51</v>
          </cell>
        </row>
        <row r="952">
          <cell r="X952">
            <v>38497</v>
          </cell>
          <cell r="Y952">
            <v>18.98</v>
          </cell>
          <cell r="Z952">
            <v>34.909999999999997</v>
          </cell>
          <cell r="AA952">
            <v>1.8393045310853529</v>
          </cell>
          <cell r="AR952">
            <v>38497</v>
          </cell>
          <cell r="AS952">
            <v>18.98</v>
          </cell>
          <cell r="AT952">
            <v>34.909999999999997</v>
          </cell>
        </row>
        <row r="953">
          <cell r="X953">
            <v>38498</v>
          </cell>
          <cell r="Y953">
            <v>18.7</v>
          </cell>
          <cell r="Z953">
            <v>35.06</v>
          </cell>
          <cell r="AA953">
            <v>1.8748663101604279</v>
          </cell>
          <cell r="AR953">
            <v>38498</v>
          </cell>
          <cell r="AS953">
            <v>18.7</v>
          </cell>
          <cell r="AT953">
            <v>35.06</v>
          </cell>
        </row>
        <row r="954">
          <cell r="X954">
            <v>38499</v>
          </cell>
          <cell r="Y954">
            <v>18.62</v>
          </cell>
          <cell r="Z954">
            <v>35.1</v>
          </cell>
          <cell r="AA954">
            <v>1.8850698174006444</v>
          </cell>
          <cell r="AR954">
            <v>38499</v>
          </cell>
          <cell r="AS954">
            <v>18.62</v>
          </cell>
          <cell r="AT954">
            <v>35.1</v>
          </cell>
        </row>
        <row r="955">
          <cell r="X955">
            <v>38502</v>
          </cell>
          <cell r="Y955">
            <v>18.62</v>
          </cell>
          <cell r="Z955">
            <v>35.1</v>
          </cell>
          <cell r="AA955">
            <v>1.8850698174006444</v>
          </cell>
          <cell r="AR955">
            <v>38502</v>
          </cell>
          <cell r="AS955">
            <v>18.62</v>
          </cell>
          <cell r="AT955">
            <v>35.1</v>
          </cell>
        </row>
        <row r="956">
          <cell r="X956">
            <v>38503</v>
          </cell>
          <cell r="Y956">
            <v>18.23</v>
          </cell>
          <cell r="Z956">
            <v>35</v>
          </cell>
          <cell r="AA956">
            <v>1.9199122325836533</v>
          </cell>
          <cell r="AR956">
            <v>38503</v>
          </cell>
          <cell r="AS956">
            <v>18.23</v>
          </cell>
          <cell r="AT956">
            <v>35</v>
          </cell>
        </row>
        <row r="957">
          <cell r="X957">
            <v>38504</v>
          </cell>
          <cell r="Y957">
            <v>18.739999999999998</v>
          </cell>
          <cell r="Z957">
            <v>34.979999999999997</v>
          </cell>
          <cell r="AA957">
            <v>1.8665955176093916</v>
          </cell>
          <cell r="AR957">
            <v>38504</v>
          </cell>
          <cell r="AS957">
            <v>18.739999999999998</v>
          </cell>
          <cell r="AT957">
            <v>34.979999999999997</v>
          </cell>
        </row>
        <row r="958">
          <cell r="X958">
            <v>38505</v>
          </cell>
          <cell r="Y958">
            <v>19.13</v>
          </cell>
          <cell r="Z958">
            <v>33.42</v>
          </cell>
          <cell r="AA958">
            <v>1.7469942498693154</v>
          </cell>
          <cell r="AR958">
            <v>38505</v>
          </cell>
          <cell r="AS958">
            <v>19.13</v>
          </cell>
          <cell r="AT958">
            <v>33.42</v>
          </cell>
        </row>
        <row r="959">
          <cell r="X959">
            <v>38506</v>
          </cell>
          <cell r="Y959">
            <v>19.010000000000002</v>
          </cell>
          <cell r="Z959">
            <v>32.4</v>
          </cell>
          <cell r="AA959">
            <v>1.7043661230931086</v>
          </cell>
          <cell r="AR959">
            <v>38506</v>
          </cell>
          <cell r="AS959">
            <v>19.010000000000002</v>
          </cell>
          <cell r="AT959">
            <v>32.4</v>
          </cell>
        </row>
        <row r="960">
          <cell r="X960">
            <v>38509</v>
          </cell>
          <cell r="Y960">
            <v>19.18</v>
          </cell>
          <cell r="Z960">
            <v>32.299999999999997</v>
          </cell>
          <cell r="AA960">
            <v>1.6840458811261729</v>
          </cell>
          <cell r="AR960">
            <v>38509</v>
          </cell>
          <cell r="AS960">
            <v>19.18</v>
          </cell>
          <cell r="AT960">
            <v>32.299999999999997</v>
          </cell>
        </row>
        <row r="961">
          <cell r="X961">
            <v>38510</v>
          </cell>
          <cell r="Y961">
            <v>19.100000000000001</v>
          </cell>
          <cell r="Z961">
            <v>31.98</v>
          </cell>
          <cell r="AA961">
            <v>1.6743455497382198</v>
          </cell>
          <cell r="AR961">
            <v>38510</v>
          </cell>
          <cell r="AS961">
            <v>19.100000000000001</v>
          </cell>
          <cell r="AT961">
            <v>31.98</v>
          </cell>
        </row>
        <row r="962">
          <cell r="X962">
            <v>38511</v>
          </cell>
          <cell r="Y962">
            <v>19.010000000000002</v>
          </cell>
          <cell r="Z962">
            <v>31.7</v>
          </cell>
          <cell r="AA962">
            <v>1.6675433982114676</v>
          </cell>
          <cell r="AR962">
            <v>38511</v>
          </cell>
          <cell r="AS962">
            <v>19.010000000000002</v>
          </cell>
          <cell r="AT962">
            <v>31.7</v>
          </cell>
        </row>
        <row r="963">
          <cell r="X963">
            <v>38512</v>
          </cell>
          <cell r="Y963">
            <v>18.79</v>
          </cell>
          <cell r="Z963">
            <v>31.5</v>
          </cell>
          <cell r="AA963">
            <v>1.6764236295902077</v>
          </cell>
          <cell r="AR963">
            <v>38512</v>
          </cell>
          <cell r="AS963">
            <v>18.79</v>
          </cell>
          <cell r="AT963">
            <v>31.5</v>
          </cell>
        </row>
        <row r="964">
          <cell r="X964">
            <v>38513</v>
          </cell>
          <cell r="Y964">
            <v>18.93</v>
          </cell>
          <cell r="Z964">
            <v>31.84</v>
          </cell>
          <cell r="AA964">
            <v>1.681986265187533</v>
          </cell>
          <cell r="AR964">
            <v>38513</v>
          </cell>
          <cell r="AS964">
            <v>18.93</v>
          </cell>
          <cell r="AT964">
            <v>31.84</v>
          </cell>
        </row>
        <row r="965">
          <cell r="X965">
            <v>38516</v>
          </cell>
          <cell r="Y965">
            <v>19.059999999999999</v>
          </cell>
          <cell r="Z965">
            <v>32.799999999999997</v>
          </cell>
          <cell r="AA965">
            <v>1.7208814270724029</v>
          </cell>
          <cell r="AR965">
            <v>38516</v>
          </cell>
          <cell r="AS965">
            <v>19.059999999999999</v>
          </cell>
          <cell r="AT965">
            <v>32.799999999999997</v>
          </cell>
        </row>
        <row r="966">
          <cell r="X966">
            <v>38517</v>
          </cell>
          <cell r="Y966">
            <v>19.21</v>
          </cell>
          <cell r="Z966">
            <v>32.86</v>
          </cell>
          <cell r="AA966">
            <v>1.7105674128058301</v>
          </cell>
          <cell r="AR966">
            <v>38517</v>
          </cell>
          <cell r="AS966">
            <v>19.21</v>
          </cell>
          <cell r="AT966">
            <v>32.86</v>
          </cell>
        </row>
        <row r="967">
          <cell r="X967">
            <v>38518</v>
          </cell>
          <cell r="Y967">
            <v>18.899999999999999</v>
          </cell>
          <cell r="Z967">
            <v>32.409999999999997</v>
          </cell>
          <cell r="AA967">
            <v>1.7148148148148148</v>
          </cell>
          <cell r="AR967">
            <v>38518</v>
          </cell>
          <cell r="AS967">
            <v>18.899999999999999</v>
          </cell>
          <cell r="AT967">
            <v>32.409999999999997</v>
          </cell>
        </row>
        <row r="968">
          <cell r="X968">
            <v>38519</v>
          </cell>
          <cell r="Y968">
            <v>18.329999999999998</v>
          </cell>
          <cell r="Z968">
            <v>32.24</v>
          </cell>
          <cell r="AA968">
            <v>1.7588652482269507</v>
          </cell>
          <cell r="AR968">
            <v>38519</v>
          </cell>
          <cell r="AS968">
            <v>18.329999999999998</v>
          </cell>
          <cell r="AT968">
            <v>32.24</v>
          </cell>
        </row>
        <row r="969">
          <cell r="X969">
            <v>38520</v>
          </cell>
          <cell r="Y969">
            <v>18.36</v>
          </cell>
          <cell r="Z969">
            <v>31.84</v>
          </cell>
          <cell r="AA969">
            <v>1.7342047930283224</v>
          </cell>
          <cell r="AR969">
            <v>38520</v>
          </cell>
          <cell r="AS969">
            <v>18.36</v>
          </cell>
          <cell r="AT969">
            <v>31.84</v>
          </cell>
        </row>
        <row r="970">
          <cell r="X970">
            <v>38523</v>
          </cell>
          <cell r="Y970">
            <v>17.989999999999998</v>
          </cell>
          <cell r="Z970">
            <v>31.61</v>
          </cell>
          <cell r="AA970">
            <v>1.7570872707059479</v>
          </cell>
          <cell r="AR970">
            <v>38523</v>
          </cell>
          <cell r="AS970">
            <v>17.989999999999998</v>
          </cell>
          <cell r="AT970">
            <v>31.61</v>
          </cell>
        </row>
        <row r="971">
          <cell r="X971">
            <v>38524</v>
          </cell>
          <cell r="Y971">
            <v>18.75</v>
          </cell>
          <cell r="Z971">
            <v>32.57</v>
          </cell>
          <cell r="AA971">
            <v>1.7370666666666668</v>
          </cell>
          <cell r="AR971">
            <v>38524</v>
          </cell>
          <cell r="AS971">
            <v>18.75</v>
          </cell>
          <cell r="AT971">
            <v>32.57</v>
          </cell>
        </row>
        <row r="972">
          <cell r="X972">
            <v>38525</v>
          </cell>
          <cell r="Y972">
            <v>19.18</v>
          </cell>
          <cell r="Z972">
            <v>31.68</v>
          </cell>
          <cell r="AA972">
            <v>1.6517205422314911</v>
          </cell>
          <cell r="AR972">
            <v>38525</v>
          </cell>
          <cell r="AS972">
            <v>19.18</v>
          </cell>
          <cell r="AT972">
            <v>31.68</v>
          </cell>
        </row>
        <row r="973">
          <cell r="X973">
            <v>38526</v>
          </cell>
          <cell r="Y973">
            <v>19.5</v>
          </cell>
          <cell r="Z973">
            <v>31.55</v>
          </cell>
          <cell r="AA973">
            <v>1.617948717948718</v>
          </cell>
          <cell r="AR973">
            <v>38526</v>
          </cell>
          <cell r="AS973">
            <v>19.5</v>
          </cell>
          <cell r="AT973">
            <v>31.55</v>
          </cell>
        </row>
        <row r="974">
          <cell r="X974">
            <v>38527</v>
          </cell>
          <cell r="Y974">
            <v>19.190000000000001</v>
          </cell>
          <cell r="Z974">
            <v>30.78</v>
          </cell>
          <cell r="AA974">
            <v>1.6039603960396038</v>
          </cell>
          <cell r="AR974">
            <v>38527</v>
          </cell>
          <cell r="AS974">
            <v>19.190000000000001</v>
          </cell>
          <cell r="AT974">
            <v>30.78</v>
          </cell>
        </row>
        <row r="975">
          <cell r="X975">
            <v>38530</v>
          </cell>
          <cell r="Y975">
            <v>19.05</v>
          </cell>
          <cell r="Z975">
            <v>30.18</v>
          </cell>
          <cell r="AA975">
            <v>1.5842519685039369</v>
          </cell>
          <cell r="AR975">
            <v>38530</v>
          </cell>
          <cell r="AS975">
            <v>19.05</v>
          </cell>
          <cell r="AT975">
            <v>30.18</v>
          </cell>
        </row>
        <row r="976">
          <cell r="X976">
            <v>38531</v>
          </cell>
          <cell r="Y976">
            <v>19.47</v>
          </cell>
          <cell r="Z976">
            <v>31.43</v>
          </cell>
          <cell r="AA976">
            <v>1.6142783769902416</v>
          </cell>
          <cell r="AR976">
            <v>38531</v>
          </cell>
          <cell r="AS976">
            <v>19.47</v>
          </cell>
          <cell r="AT976">
            <v>31.43</v>
          </cell>
        </row>
        <row r="977">
          <cell r="X977">
            <v>38532</v>
          </cell>
          <cell r="Y977">
            <v>19.48</v>
          </cell>
          <cell r="Z977">
            <v>32.21</v>
          </cell>
          <cell r="AA977">
            <v>1.6534907597535935</v>
          </cell>
          <cell r="AR977">
            <v>38532</v>
          </cell>
          <cell r="AS977">
            <v>19.48</v>
          </cell>
          <cell r="AT977">
            <v>32.21</v>
          </cell>
        </row>
        <row r="978">
          <cell r="X978">
            <v>38533</v>
          </cell>
          <cell r="Y978">
            <v>19.739999999999998</v>
          </cell>
          <cell r="Z978">
            <v>32.159999999999997</v>
          </cell>
          <cell r="AA978">
            <v>1.6291793313069909</v>
          </cell>
          <cell r="AR978">
            <v>38533</v>
          </cell>
          <cell r="AS978">
            <v>19.739999999999998</v>
          </cell>
          <cell r="AT978">
            <v>32.159999999999997</v>
          </cell>
        </row>
        <row r="979">
          <cell r="X979">
            <v>38534</v>
          </cell>
          <cell r="Y979">
            <v>19.75</v>
          </cell>
          <cell r="Z979">
            <v>31.83</v>
          </cell>
          <cell r="AA979">
            <v>1.6116455696202532</v>
          </cell>
          <cell r="AR979">
            <v>38534</v>
          </cell>
          <cell r="AS979">
            <v>19.75</v>
          </cell>
          <cell r="AT979">
            <v>31.83</v>
          </cell>
        </row>
        <row r="980">
          <cell r="X980">
            <v>38537</v>
          </cell>
          <cell r="Y980">
            <v>19.75</v>
          </cell>
          <cell r="Z980">
            <v>31.83</v>
          </cell>
          <cell r="AA980">
            <v>1.6116455696202532</v>
          </cell>
          <cell r="AR980">
            <v>38537</v>
          </cell>
          <cell r="AS980">
            <v>19.75</v>
          </cell>
          <cell r="AT980">
            <v>31.83</v>
          </cell>
        </row>
        <row r="981">
          <cell r="X981">
            <v>38538</v>
          </cell>
          <cell r="Y981">
            <v>20.41</v>
          </cell>
          <cell r="Z981">
            <v>31.99</v>
          </cell>
          <cell r="AA981">
            <v>1.5673689367956882</v>
          </cell>
          <cell r="AR981">
            <v>38538</v>
          </cell>
          <cell r="AS981">
            <v>20.41</v>
          </cell>
          <cell r="AT981">
            <v>31.99</v>
          </cell>
        </row>
        <row r="982">
          <cell r="X982">
            <v>38539</v>
          </cell>
          <cell r="Y982">
            <v>20.32</v>
          </cell>
          <cell r="Z982">
            <v>32.04</v>
          </cell>
          <cell r="AA982">
            <v>1.576771653543307</v>
          </cell>
          <cell r="AR982">
            <v>38539</v>
          </cell>
          <cell r="AS982">
            <v>20.32</v>
          </cell>
          <cell r="AT982">
            <v>32.04</v>
          </cell>
        </row>
        <row r="983">
          <cell r="X983">
            <v>38540</v>
          </cell>
          <cell r="Y983">
            <v>20.79</v>
          </cell>
          <cell r="Z983">
            <v>36.049999999999997</v>
          </cell>
          <cell r="AA983">
            <v>1.734006734006734</v>
          </cell>
          <cell r="AR983">
            <v>38540</v>
          </cell>
          <cell r="AS983">
            <v>20.79</v>
          </cell>
          <cell r="AT983">
            <v>36.049999999999997</v>
          </cell>
        </row>
        <row r="984">
          <cell r="X984">
            <v>38541</v>
          </cell>
          <cell r="Y984">
            <v>21.25</v>
          </cell>
          <cell r="Z984">
            <v>36.53</v>
          </cell>
          <cell r="AA984">
            <v>1.7190588235294118</v>
          </cell>
          <cell r="AR984">
            <v>38541</v>
          </cell>
          <cell r="AS984">
            <v>21.25</v>
          </cell>
          <cell r="AT984">
            <v>36.53</v>
          </cell>
        </row>
        <row r="985">
          <cell r="X985">
            <v>38544</v>
          </cell>
          <cell r="Y985">
            <v>21.18</v>
          </cell>
          <cell r="Z985">
            <v>39.36</v>
          </cell>
          <cell r="AA985">
            <v>1.858356940509915</v>
          </cell>
          <cell r="AR985">
            <v>38544</v>
          </cell>
          <cell r="AS985">
            <v>21.18</v>
          </cell>
          <cell r="AT985">
            <v>39.36</v>
          </cell>
        </row>
        <row r="986">
          <cell r="X986">
            <v>38545</v>
          </cell>
          <cell r="Y986">
            <v>21.15</v>
          </cell>
          <cell r="Z986">
            <v>39.450000000000003</v>
          </cell>
          <cell r="AA986">
            <v>1.865248226950355</v>
          </cell>
          <cell r="AR986">
            <v>38545</v>
          </cell>
          <cell r="AS986">
            <v>21.15</v>
          </cell>
          <cell r="AT986">
            <v>39.450000000000003</v>
          </cell>
        </row>
        <row r="987">
          <cell r="X987">
            <v>38546</v>
          </cell>
          <cell r="Y987">
            <v>21.15</v>
          </cell>
          <cell r="Z987">
            <v>39.14</v>
          </cell>
          <cell r="AA987">
            <v>1.8505910165484636</v>
          </cell>
          <cell r="AR987">
            <v>38546</v>
          </cell>
          <cell r="AS987">
            <v>21.15</v>
          </cell>
          <cell r="AT987">
            <v>39.14</v>
          </cell>
        </row>
        <row r="988">
          <cell r="X988">
            <v>38547</v>
          </cell>
          <cell r="Y988">
            <v>21.15</v>
          </cell>
          <cell r="Z988">
            <v>38.54</v>
          </cell>
          <cell r="AA988">
            <v>1.8222222222222224</v>
          </cell>
          <cell r="AR988">
            <v>38547</v>
          </cell>
          <cell r="AS988">
            <v>21.15</v>
          </cell>
          <cell r="AT988">
            <v>38.54</v>
          </cell>
        </row>
        <row r="989">
          <cell r="X989">
            <v>38548</v>
          </cell>
          <cell r="Y989">
            <v>20.94</v>
          </cell>
          <cell r="Z989">
            <v>38.729999999999997</v>
          </cell>
          <cell r="AA989">
            <v>1.8495702005730656</v>
          </cell>
          <cell r="AR989">
            <v>38548</v>
          </cell>
          <cell r="AS989">
            <v>20.94</v>
          </cell>
          <cell r="AT989">
            <v>38.729999999999997</v>
          </cell>
        </row>
        <row r="990">
          <cell r="X990">
            <v>38551</v>
          </cell>
          <cell r="Y990">
            <v>20.48</v>
          </cell>
          <cell r="Z990">
            <v>38.01</v>
          </cell>
          <cell r="AA990">
            <v>1.8559570312499998</v>
          </cell>
          <cell r="AR990">
            <v>38551</v>
          </cell>
          <cell r="AS990">
            <v>20.48</v>
          </cell>
          <cell r="AT990">
            <v>38.01</v>
          </cell>
        </row>
        <row r="991">
          <cell r="X991">
            <v>38552</v>
          </cell>
          <cell r="Y991">
            <v>20.71</v>
          </cell>
          <cell r="Z991">
            <v>37.89</v>
          </cell>
          <cell r="AA991">
            <v>1.8295509415741187</v>
          </cell>
          <cell r="AR991">
            <v>38552</v>
          </cell>
          <cell r="AS991">
            <v>20.71</v>
          </cell>
          <cell r="AT991">
            <v>37.89</v>
          </cell>
        </row>
        <row r="992">
          <cell r="X992">
            <v>38553</v>
          </cell>
          <cell r="Y992">
            <v>20.97</v>
          </cell>
          <cell r="Z992">
            <v>37.74</v>
          </cell>
          <cell r="AA992">
            <v>1.7997138769670959</v>
          </cell>
          <cell r="AR992">
            <v>38553</v>
          </cell>
          <cell r="AS992">
            <v>20.97</v>
          </cell>
          <cell r="AT992">
            <v>37.74</v>
          </cell>
        </row>
        <row r="993">
          <cell r="X993">
            <v>38554</v>
          </cell>
          <cell r="Y993">
            <v>21.07</v>
          </cell>
          <cell r="Z993">
            <v>39</v>
          </cell>
          <cell r="AA993">
            <v>1.8509729473184622</v>
          </cell>
          <cell r="AR993">
            <v>38554</v>
          </cell>
          <cell r="AS993">
            <v>21.07</v>
          </cell>
          <cell r="AT993">
            <v>39</v>
          </cell>
        </row>
        <row r="994">
          <cell r="X994">
            <v>38555</v>
          </cell>
          <cell r="Y994">
            <v>21.05</v>
          </cell>
          <cell r="Z994">
            <v>39.200000000000003</v>
          </cell>
          <cell r="AA994">
            <v>1.8622327790973872</v>
          </cell>
          <cell r="AR994">
            <v>38555</v>
          </cell>
          <cell r="AS994">
            <v>21.05</v>
          </cell>
          <cell r="AT994">
            <v>39.200000000000003</v>
          </cell>
        </row>
        <row r="995">
          <cell r="X995">
            <v>38558</v>
          </cell>
          <cell r="Y995">
            <v>20.75</v>
          </cell>
          <cell r="Z995">
            <v>39.520000000000003</v>
          </cell>
          <cell r="AA995">
            <v>1.9045783132530123</v>
          </cell>
          <cell r="AR995">
            <v>38558</v>
          </cell>
          <cell r="AS995">
            <v>20.75</v>
          </cell>
          <cell r="AT995">
            <v>39.520000000000003</v>
          </cell>
        </row>
        <row r="996">
          <cell r="X996">
            <v>38559</v>
          </cell>
          <cell r="Y996">
            <v>20.78</v>
          </cell>
          <cell r="Z996">
            <v>39.450000000000003</v>
          </cell>
          <cell r="AA996">
            <v>1.8984600577478346</v>
          </cell>
          <cell r="AR996">
            <v>38559</v>
          </cell>
          <cell r="AS996">
            <v>20.78</v>
          </cell>
          <cell r="AT996">
            <v>39.450000000000003</v>
          </cell>
        </row>
        <row r="997">
          <cell r="X997">
            <v>38560</v>
          </cell>
          <cell r="Y997">
            <v>20.85</v>
          </cell>
          <cell r="Z997">
            <v>39.590000000000003</v>
          </cell>
          <cell r="AA997">
            <v>1.898800959232614</v>
          </cell>
          <cell r="AR997">
            <v>38560</v>
          </cell>
          <cell r="AS997">
            <v>20.85</v>
          </cell>
          <cell r="AT997">
            <v>39.590000000000003</v>
          </cell>
        </row>
        <row r="998">
          <cell r="X998">
            <v>38561</v>
          </cell>
          <cell r="Y998">
            <v>21.23</v>
          </cell>
          <cell r="Z998">
            <v>39.020000000000003</v>
          </cell>
          <cell r="AA998">
            <v>1.8379651436646256</v>
          </cell>
          <cell r="AR998">
            <v>38561</v>
          </cell>
          <cell r="AS998">
            <v>21.23</v>
          </cell>
          <cell r="AT998">
            <v>39.020000000000003</v>
          </cell>
        </row>
        <row r="999">
          <cell r="X999">
            <v>38562</v>
          </cell>
          <cell r="Y999">
            <v>21.04</v>
          </cell>
          <cell r="Z999">
            <v>38.979999999999997</v>
          </cell>
          <cell r="AA999">
            <v>1.8526615969581748</v>
          </cell>
          <cell r="AR999">
            <v>38562</v>
          </cell>
          <cell r="AS999">
            <v>21.04</v>
          </cell>
          <cell r="AT999">
            <v>38.979999999999997</v>
          </cell>
        </row>
        <row r="1000">
          <cell r="X1000">
            <v>38565</v>
          </cell>
          <cell r="Y1000">
            <v>22.33</v>
          </cell>
          <cell r="Z1000">
            <v>38.840000000000003</v>
          </cell>
          <cell r="AA1000">
            <v>1.7393640841916707</v>
          </cell>
          <cell r="AR1000">
            <v>38565</v>
          </cell>
          <cell r="AS1000">
            <v>22.33</v>
          </cell>
          <cell r="AT1000">
            <v>38.840000000000003</v>
          </cell>
        </row>
        <row r="1001">
          <cell r="X1001">
            <v>38566</v>
          </cell>
          <cell r="Y1001">
            <v>22.29</v>
          </cell>
          <cell r="Z1001">
            <v>39.200000000000003</v>
          </cell>
          <cell r="AA1001">
            <v>1.7586361597128759</v>
          </cell>
          <cell r="AR1001">
            <v>38566</v>
          </cell>
          <cell r="AS1001">
            <v>22.29</v>
          </cell>
          <cell r="AT1001">
            <v>39.200000000000003</v>
          </cell>
        </row>
        <row r="1002">
          <cell r="X1002">
            <v>38567</v>
          </cell>
          <cell r="Y1002">
            <v>22.13</v>
          </cell>
          <cell r="Z1002">
            <v>38.979999999999997</v>
          </cell>
          <cell r="AA1002">
            <v>1.7614098508811566</v>
          </cell>
          <cell r="AR1002">
            <v>38567</v>
          </cell>
          <cell r="AS1002">
            <v>22.13</v>
          </cell>
          <cell r="AT1002">
            <v>38.979999999999997</v>
          </cell>
        </row>
        <row r="1003">
          <cell r="X1003">
            <v>38568</v>
          </cell>
          <cell r="Y1003">
            <v>22.53</v>
          </cell>
          <cell r="Z1003">
            <v>38.85</v>
          </cell>
          <cell r="AA1003">
            <v>1.7243675099866844</v>
          </cell>
          <cell r="AR1003">
            <v>38568</v>
          </cell>
          <cell r="AS1003">
            <v>22.53</v>
          </cell>
          <cell r="AT1003">
            <v>38.85</v>
          </cell>
        </row>
        <row r="1004">
          <cell r="X1004">
            <v>38569</v>
          </cell>
          <cell r="Y1004">
            <v>22.75</v>
          </cell>
          <cell r="Z1004">
            <v>38.5</v>
          </cell>
          <cell r="AA1004">
            <v>1.6923076923076923</v>
          </cell>
          <cell r="AR1004">
            <v>38569</v>
          </cell>
          <cell r="AS1004">
            <v>22.75</v>
          </cell>
          <cell r="AT1004">
            <v>38.5</v>
          </cell>
        </row>
        <row r="1005">
          <cell r="X1005">
            <v>38572</v>
          </cell>
          <cell r="Y1005">
            <v>23.06</v>
          </cell>
          <cell r="Z1005">
            <v>38.19</v>
          </cell>
          <cell r="AA1005">
            <v>1.6561144839549002</v>
          </cell>
          <cell r="AR1005">
            <v>38572</v>
          </cell>
          <cell r="AS1005">
            <v>23.06</v>
          </cell>
          <cell r="AT1005">
            <v>38.19</v>
          </cell>
        </row>
        <row r="1006">
          <cell r="X1006">
            <v>38573</v>
          </cell>
          <cell r="Y1006">
            <v>23.13</v>
          </cell>
          <cell r="Z1006">
            <v>38.659999999999997</v>
          </cell>
          <cell r="AA1006">
            <v>1.6714223951578036</v>
          </cell>
          <cell r="AR1006">
            <v>38573</v>
          </cell>
          <cell r="AS1006">
            <v>23.13</v>
          </cell>
          <cell r="AT1006">
            <v>38.659999999999997</v>
          </cell>
        </row>
        <row r="1007">
          <cell r="X1007">
            <v>38574</v>
          </cell>
          <cell r="Y1007">
            <v>22.88</v>
          </cell>
          <cell r="Z1007">
            <v>38.479999999999997</v>
          </cell>
          <cell r="AA1007">
            <v>1.6818181818181817</v>
          </cell>
          <cell r="AR1007">
            <v>38574</v>
          </cell>
          <cell r="AS1007">
            <v>22.88</v>
          </cell>
          <cell r="AT1007">
            <v>38.479999999999997</v>
          </cell>
        </row>
        <row r="1008">
          <cell r="X1008">
            <v>38575</v>
          </cell>
          <cell r="Y1008">
            <v>22.74</v>
          </cell>
          <cell r="Z1008">
            <v>38.57</v>
          </cell>
          <cell r="AA1008">
            <v>1.6961301671064206</v>
          </cell>
          <cell r="AR1008">
            <v>38575</v>
          </cell>
          <cell r="AS1008">
            <v>22.74</v>
          </cell>
          <cell r="AT1008">
            <v>38.57</v>
          </cell>
        </row>
        <row r="1009">
          <cell r="X1009">
            <v>38576</v>
          </cell>
          <cell r="Y1009">
            <v>22.56</v>
          </cell>
          <cell r="Z1009">
            <v>38.33</v>
          </cell>
          <cell r="AA1009">
            <v>1.6990248226950355</v>
          </cell>
          <cell r="AR1009">
            <v>38576</v>
          </cell>
          <cell r="AS1009">
            <v>22.56</v>
          </cell>
          <cell r="AT1009">
            <v>38.33</v>
          </cell>
        </row>
        <row r="1010">
          <cell r="X1010">
            <v>38579</v>
          </cell>
          <cell r="Y1010">
            <v>22.98</v>
          </cell>
          <cell r="Z1010">
            <v>38.68</v>
          </cell>
          <cell r="AA1010">
            <v>1.6832027850304612</v>
          </cell>
          <cell r="AR1010">
            <v>38579</v>
          </cell>
          <cell r="AS1010">
            <v>22.98</v>
          </cell>
          <cell r="AT1010">
            <v>38.68</v>
          </cell>
        </row>
        <row r="1011">
          <cell r="X1011">
            <v>38580</v>
          </cell>
          <cell r="Y1011">
            <v>23.01</v>
          </cell>
          <cell r="Z1011">
            <v>37</v>
          </cell>
          <cell r="AA1011">
            <v>1.6079965232507605</v>
          </cell>
          <cell r="AR1011">
            <v>38580</v>
          </cell>
          <cell r="AS1011">
            <v>23.01</v>
          </cell>
          <cell r="AT1011">
            <v>37</v>
          </cell>
        </row>
        <row r="1012">
          <cell r="X1012">
            <v>38581</v>
          </cell>
          <cell r="Y1012">
            <v>23.96</v>
          </cell>
          <cell r="Z1012">
            <v>37.28</v>
          </cell>
          <cell r="AA1012">
            <v>1.5559265442404007</v>
          </cell>
          <cell r="AR1012">
            <v>38581</v>
          </cell>
          <cell r="AS1012">
            <v>23.96</v>
          </cell>
          <cell r="AT1012">
            <v>37.28</v>
          </cell>
        </row>
        <row r="1013">
          <cell r="X1013">
            <v>38582</v>
          </cell>
          <cell r="Y1013">
            <v>24</v>
          </cell>
          <cell r="Z1013">
            <v>37.5</v>
          </cell>
          <cell r="AA1013">
            <v>1.5625</v>
          </cell>
          <cell r="AR1013">
            <v>38582</v>
          </cell>
          <cell r="AS1013">
            <v>24</v>
          </cell>
          <cell r="AT1013">
            <v>37.5</v>
          </cell>
        </row>
        <row r="1014">
          <cell r="X1014">
            <v>38583</v>
          </cell>
          <cell r="Y1014">
            <v>23.68</v>
          </cell>
          <cell r="Z1014">
            <v>37.409999999999997</v>
          </cell>
          <cell r="AA1014">
            <v>1.579814189189189</v>
          </cell>
          <cell r="AR1014">
            <v>38583</v>
          </cell>
          <cell r="AS1014">
            <v>23.68</v>
          </cell>
          <cell r="AT1014">
            <v>37.409999999999997</v>
          </cell>
        </row>
        <row r="1015">
          <cell r="X1015">
            <v>38586</v>
          </cell>
          <cell r="Y1015">
            <v>23.55</v>
          </cell>
          <cell r="Z1015">
            <v>36.479999999999997</v>
          </cell>
          <cell r="AA1015">
            <v>1.549044585987261</v>
          </cell>
          <cell r="AR1015">
            <v>38586</v>
          </cell>
          <cell r="AS1015">
            <v>23.55</v>
          </cell>
          <cell r="AT1015">
            <v>36.479999999999997</v>
          </cell>
        </row>
        <row r="1016">
          <cell r="X1016">
            <v>38587</v>
          </cell>
          <cell r="Y1016">
            <v>23.34</v>
          </cell>
          <cell r="Z1016">
            <v>37.65</v>
          </cell>
          <cell r="AA1016">
            <v>1.6131105398457584</v>
          </cell>
          <cell r="AR1016">
            <v>38587</v>
          </cell>
          <cell r="AS1016">
            <v>23.34</v>
          </cell>
          <cell r="AT1016">
            <v>37.65</v>
          </cell>
        </row>
        <row r="1017">
          <cell r="X1017">
            <v>38588</v>
          </cell>
          <cell r="Y1017">
            <v>22.8</v>
          </cell>
          <cell r="Z1017">
            <v>37.35</v>
          </cell>
          <cell r="AA1017">
            <v>1.638157894736842</v>
          </cell>
          <cell r="AR1017">
            <v>38588</v>
          </cell>
          <cell r="AS1017">
            <v>22.8</v>
          </cell>
          <cell r="AT1017">
            <v>37.35</v>
          </cell>
        </row>
        <row r="1018">
          <cell r="X1018">
            <v>38589</v>
          </cell>
          <cell r="Y1018">
            <v>22.48</v>
          </cell>
          <cell r="Z1018">
            <v>37.82</v>
          </cell>
          <cell r="AA1018">
            <v>1.6823843416370106</v>
          </cell>
          <cell r="AR1018">
            <v>38589</v>
          </cell>
          <cell r="AS1018">
            <v>22.48</v>
          </cell>
          <cell r="AT1018">
            <v>37.82</v>
          </cell>
        </row>
        <row r="1019">
          <cell r="X1019">
            <v>38590</v>
          </cell>
          <cell r="Y1019">
            <v>22.23</v>
          </cell>
          <cell r="Z1019">
            <v>37.58</v>
          </cell>
          <cell r="AA1019">
            <v>1.6905083220872694</v>
          </cell>
          <cell r="AR1019">
            <v>38590</v>
          </cell>
          <cell r="AS1019">
            <v>22.23</v>
          </cell>
          <cell r="AT1019">
            <v>37.58</v>
          </cell>
        </row>
        <row r="1020">
          <cell r="X1020">
            <v>38593</v>
          </cell>
          <cell r="Y1020">
            <v>21.4</v>
          </cell>
          <cell r="Z1020">
            <v>37.369999999999997</v>
          </cell>
          <cell r="AA1020">
            <v>1.7462616822429906</v>
          </cell>
          <cell r="AR1020">
            <v>38593</v>
          </cell>
          <cell r="AS1020">
            <v>21.4</v>
          </cell>
          <cell r="AT1020">
            <v>37.369999999999997</v>
          </cell>
        </row>
        <row r="1021">
          <cell r="X1021">
            <v>38594</v>
          </cell>
          <cell r="Y1021">
            <v>21.18</v>
          </cell>
          <cell r="Z1021">
            <v>37.5</v>
          </cell>
          <cell r="AA1021">
            <v>1.7705382436260624</v>
          </cell>
          <cell r="AR1021">
            <v>38594</v>
          </cell>
          <cell r="AS1021">
            <v>21.18</v>
          </cell>
          <cell r="AT1021">
            <v>37.5</v>
          </cell>
        </row>
        <row r="1022">
          <cell r="X1022">
            <v>38595</v>
          </cell>
          <cell r="Y1022">
            <v>21.62</v>
          </cell>
          <cell r="Z1022">
            <v>38.14</v>
          </cell>
          <cell r="AA1022">
            <v>1.7641073080481036</v>
          </cell>
          <cell r="AR1022">
            <v>38595</v>
          </cell>
          <cell r="AS1022">
            <v>21.62</v>
          </cell>
          <cell r="AT1022">
            <v>38.14</v>
          </cell>
        </row>
        <row r="1023">
          <cell r="X1023">
            <v>38596</v>
          </cell>
          <cell r="Y1023">
            <v>21.32</v>
          </cell>
          <cell r="Z1023">
            <v>39</v>
          </cell>
          <cell r="AA1023">
            <v>1.8292682926829269</v>
          </cell>
          <cell r="AR1023">
            <v>38596</v>
          </cell>
          <cell r="AS1023">
            <v>21.32</v>
          </cell>
          <cell r="AT1023">
            <v>39</v>
          </cell>
        </row>
        <row r="1024">
          <cell r="X1024">
            <v>38597</v>
          </cell>
          <cell r="Y1024">
            <v>21.43</v>
          </cell>
          <cell r="Z1024">
            <v>38.58</v>
          </cell>
          <cell r="AA1024">
            <v>1.8002799813345776</v>
          </cell>
          <cell r="AR1024">
            <v>38597</v>
          </cell>
          <cell r="AS1024">
            <v>21.43</v>
          </cell>
          <cell r="AT1024">
            <v>38.58</v>
          </cell>
        </row>
        <row r="1025">
          <cell r="X1025">
            <v>38600</v>
          </cell>
          <cell r="Y1025">
            <v>21.43</v>
          </cell>
          <cell r="Z1025">
            <v>38.58</v>
          </cell>
          <cell r="AA1025">
            <v>1.8002799813345776</v>
          </cell>
          <cell r="AR1025">
            <v>38600</v>
          </cell>
          <cell r="AS1025">
            <v>21.43</v>
          </cell>
          <cell r="AT1025">
            <v>38.58</v>
          </cell>
        </row>
        <row r="1026">
          <cell r="X1026">
            <v>38601</v>
          </cell>
          <cell r="Y1026">
            <v>21.99</v>
          </cell>
          <cell r="Z1026">
            <v>38.520000000000003</v>
          </cell>
          <cell r="AA1026">
            <v>1.7517053206002731</v>
          </cell>
          <cell r="AR1026">
            <v>38601</v>
          </cell>
          <cell r="AS1026">
            <v>21.99</v>
          </cell>
          <cell r="AT1026">
            <v>38.520000000000003</v>
          </cell>
        </row>
        <row r="1027">
          <cell r="X1027">
            <v>38602</v>
          </cell>
          <cell r="Y1027">
            <v>22.06</v>
          </cell>
          <cell r="Z1027">
            <v>38.020000000000003</v>
          </cell>
          <cell r="AA1027">
            <v>1.7234814143245696</v>
          </cell>
          <cell r="AR1027">
            <v>38602</v>
          </cell>
          <cell r="AS1027">
            <v>22.06</v>
          </cell>
          <cell r="AT1027">
            <v>38.020000000000003</v>
          </cell>
        </row>
        <row r="1028">
          <cell r="X1028">
            <v>38603</v>
          </cell>
          <cell r="Y1028">
            <v>22</v>
          </cell>
          <cell r="Z1028">
            <v>40.14</v>
          </cell>
          <cell r="AA1028">
            <v>1.8245454545454545</v>
          </cell>
          <cell r="AR1028">
            <v>38603</v>
          </cell>
          <cell r="AS1028">
            <v>22</v>
          </cell>
          <cell r="AT1028">
            <v>40.14</v>
          </cell>
        </row>
        <row r="1029">
          <cell r="X1029">
            <v>38604</v>
          </cell>
          <cell r="Y1029">
            <v>21.95</v>
          </cell>
          <cell r="Z1029">
            <v>41.97</v>
          </cell>
          <cell r="AA1029">
            <v>1.9120728929384967</v>
          </cell>
          <cell r="AR1029">
            <v>38604</v>
          </cell>
          <cell r="AS1029">
            <v>21.95</v>
          </cell>
          <cell r="AT1029">
            <v>41.97</v>
          </cell>
        </row>
        <row r="1030">
          <cell r="X1030">
            <v>38607</v>
          </cell>
          <cell r="Y1030">
            <v>22.82</v>
          </cell>
          <cell r="Z1030">
            <v>42.73</v>
          </cell>
          <cell r="AA1030">
            <v>1.8724802804557403</v>
          </cell>
          <cell r="AR1030">
            <v>38607</v>
          </cell>
          <cell r="AS1030">
            <v>22.82</v>
          </cell>
          <cell r="AT1030">
            <v>42.73</v>
          </cell>
        </row>
        <row r="1031">
          <cell r="X1031">
            <v>38608</v>
          </cell>
          <cell r="Y1031">
            <v>23.03</v>
          </cell>
          <cell r="Z1031">
            <v>40.729999999999997</v>
          </cell>
          <cell r="AA1031">
            <v>1.7685627442466345</v>
          </cell>
          <cell r="AR1031">
            <v>38608</v>
          </cell>
          <cell r="AS1031">
            <v>23.03</v>
          </cell>
          <cell r="AT1031">
            <v>40.729999999999997</v>
          </cell>
        </row>
        <row r="1032">
          <cell r="X1032">
            <v>38609</v>
          </cell>
          <cell r="Y1032">
            <v>22.89</v>
          </cell>
          <cell r="Z1032">
            <v>39.28</v>
          </cell>
          <cell r="AA1032">
            <v>1.7160332022717344</v>
          </cell>
          <cell r="AR1032">
            <v>38609</v>
          </cell>
          <cell r="AS1032">
            <v>22.89</v>
          </cell>
          <cell r="AT1032">
            <v>39.28</v>
          </cell>
        </row>
        <row r="1033">
          <cell r="X1033">
            <v>38610</v>
          </cell>
          <cell r="Y1033">
            <v>22.26</v>
          </cell>
          <cell r="Z1033">
            <v>38.82</v>
          </cell>
          <cell r="AA1033">
            <v>1.7439353099730457</v>
          </cell>
          <cell r="AR1033">
            <v>38610</v>
          </cell>
          <cell r="AS1033">
            <v>22.26</v>
          </cell>
          <cell r="AT1033">
            <v>38.82</v>
          </cell>
        </row>
        <row r="1034">
          <cell r="X1034">
            <v>38611</v>
          </cell>
          <cell r="Y1034">
            <v>22.73</v>
          </cell>
          <cell r="Z1034">
            <v>39.81</v>
          </cell>
          <cell r="AA1034">
            <v>1.7514298284205896</v>
          </cell>
          <cell r="AR1034">
            <v>38611</v>
          </cell>
          <cell r="AS1034">
            <v>22.73</v>
          </cell>
          <cell r="AT1034">
            <v>39.81</v>
          </cell>
        </row>
        <row r="1035">
          <cell r="X1035">
            <v>38614</v>
          </cell>
          <cell r="Y1035">
            <v>22.77</v>
          </cell>
          <cell r="Z1035">
            <v>39.72</v>
          </cell>
          <cell r="AA1035">
            <v>1.7444005270092227</v>
          </cell>
          <cell r="AR1035">
            <v>38614</v>
          </cell>
          <cell r="AS1035">
            <v>22.77</v>
          </cell>
          <cell r="AT1035">
            <v>39.72</v>
          </cell>
        </row>
        <row r="1036">
          <cell r="X1036">
            <v>38615</v>
          </cell>
          <cell r="Y1036">
            <v>22.34</v>
          </cell>
          <cell r="Z1036">
            <v>38.54</v>
          </cell>
          <cell r="AA1036">
            <v>1.7251566696508505</v>
          </cell>
          <cell r="AR1036">
            <v>38615</v>
          </cell>
          <cell r="AS1036">
            <v>22.34</v>
          </cell>
          <cell r="AT1036">
            <v>38.54</v>
          </cell>
        </row>
        <row r="1037">
          <cell r="X1037">
            <v>38616</v>
          </cell>
          <cell r="Y1037">
            <v>21.92</v>
          </cell>
          <cell r="Z1037">
            <v>37.520000000000003</v>
          </cell>
          <cell r="AA1037">
            <v>1.7116788321167884</v>
          </cell>
          <cell r="AR1037">
            <v>38616</v>
          </cell>
          <cell r="AS1037">
            <v>21.92</v>
          </cell>
          <cell r="AT1037">
            <v>37.520000000000003</v>
          </cell>
        </row>
        <row r="1038">
          <cell r="X1038">
            <v>38617</v>
          </cell>
          <cell r="Y1038">
            <v>21.84</v>
          </cell>
          <cell r="Z1038">
            <v>37.99</v>
          </cell>
          <cell r="AA1038">
            <v>1.7394688644688645</v>
          </cell>
          <cell r="AR1038">
            <v>38617</v>
          </cell>
          <cell r="AS1038">
            <v>21.84</v>
          </cell>
          <cell r="AT1038">
            <v>37.99</v>
          </cell>
        </row>
        <row r="1039">
          <cell r="X1039">
            <v>38618</v>
          </cell>
          <cell r="Y1039">
            <v>21.92</v>
          </cell>
          <cell r="Z1039">
            <v>37.75</v>
          </cell>
          <cell r="AA1039">
            <v>1.7221715328467151</v>
          </cell>
          <cell r="AR1039">
            <v>38618</v>
          </cell>
          <cell r="AS1039">
            <v>21.92</v>
          </cell>
          <cell r="AT1039">
            <v>37.75</v>
          </cell>
        </row>
        <row r="1040">
          <cell r="X1040">
            <v>38621</v>
          </cell>
          <cell r="Y1040">
            <v>21.68</v>
          </cell>
          <cell r="Z1040">
            <v>38.03</v>
          </cell>
          <cell r="AA1040">
            <v>1.7541512915129152</v>
          </cell>
          <cell r="AR1040">
            <v>38621</v>
          </cell>
          <cell r="AS1040">
            <v>21.68</v>
          </cell>
          <cell r="AT1040">
            <v>38.03</v>
          </cell>
        </row>
        <row r="1041">
          <cell r="X1041">
            <v>38622</v>
          </cell>
          <cell r="Y1041">
            <v>22.03</v>
          </cell>
          <cell r="Z1041">
            <v>37.99</v>
          </cell>
          <cell r="AA1041">
            <v>1.7244666364049024</v>
          </cell>
          <cell r="AR1041">
            <v>38622</v>
          </cell>
          <cell r="AS1041">
            <v>22.03</v>
          </cell>
          <cell r="AT1041">
            <v>37.99</v>
          </cell>
        </row>
        <row r="1042">
          <cell r="X1042">
            <v>38623</v>
          </cell>
          <cell r="Y1042">
            <v>21.94</v>
          </cell>
          <cell r="Z1042">
            <v>38.43</v>
          </cell>
          <cell r="AA1042">
            <v>1.7515952597994529</v>
          </cell>
          <cell r="AR1042">
            <v>38623</v>
          </cell>
          <cell r="AS1042">
            <v>21.94</v>
          </cell>
          <cell r="AT1042">
            <v>38.43</v>
          </cell>
        </row>
        <row r="1043">
          <cell r="X1043">
            <v>38624</v>
          </cell>
          <cell r="Y1043">
            <v>22.52</v>
          </cell>
          <cell r="Z1043">
            <v>39.94</v>
          </cell>
          <cell r="AA1043">
            <v>1.7735346358792183</v>
          </cell>
          <cell r="AR1043">
            <v>38624</v>
          </cell>
          <cell r="AS1043">
            <v>22.52</v>
          </cell>
          <cell r="AT1043">
            <v>39.94</v>
          </cell>
        </row>
        <row r="1044">
          <cell r="X1044">
            <v>38625</v>
          </cell>
          <cell r="Y1044">
            <v>22.6</v>
          </cell>
          <cell r="Z1044">
            <v>40.94</v>
          </cell>
          <cell r="AA1044">
            <v>1.8115044247787608</v>
          </cell>
          <cell r="AR1044">
            <v>38625</v>
          </cell>
          <cell r="AS1044">
            <v>22.6</v>
          </cell>
          <cell r="AT1044">
            <v>40.94</v>
          </cell>
        </row>
        <row r="1045">
          <cell r="X1045">
            <v>38628</v>
          </cell>
          <cell r="Y1045">
            <v>22.9</v>
          </cell>
          <cell r="Z1045">
            <v>40.590000000000003</v>
          </cell>
          <cell r="AA1045">
            <v>1.7724890829694326</v>
          </cell>
          <cell r="AR1045">
            <v>38628</v>
          </cell>
          <cell r="AS1045">
            <v>22.9</v>
          </cell>
          <cell r="AT1045">
            <v>40.590000000000003</v>
          </cell>
        </row>
        <row r="1046">
          <cell r="X1046">
            <v>38629</v>
          </cell>
          <cell r="Y1046">
            <v>22.98</v>
          </cell>
          <cell r="Z1046">
            <v>39.01</v>
          </cell>
          <cell r="AA1046">
            <v>1.6975630983463881</v>
          </cell>
          <cell r="AR1046">
            <v>38629</v>
          </cell>
          <cell r="AS1046">
            <v>22.98</v>
          </cell>
          <cell r="AT1046">
            <v>39.01</v>
          </cell>
        </row>
        <row r="1047">
          <cell r="X1047">
            <v>38630</v>
          </cell>
          <cell r="Y1047">
            <v>22.81</v>
          </cell>
          <cell r="Z1047">
            <v>38.26</v>
          </cell>
          <cell r="AA1047">
            <v>1.6773345024112232</v>
          </cell>
          <cell r="AR1047">
            <v>38630</v>
          </cell>
          <cell r="AS1047">
            <v>22.81</v>
          </cell>
          <cell r="AT1047">
            <v>38.26</v>
          </cell>
        </row>
        <row r="1048">
          <cell r="X1048">
            <v>38631</v>
          </cell>
          <cell r="Y1048">
            <v>22.91</v>
          </cell>
          <cell r="Z1048">
            <v>38.020000000000003</v>
          </cell>
          <cell r="AA1048">
            <v>1.6595373199476213</v>
          </cell>
          <cell r="AR1048">
            <v>38631</v>
          </cell>
          <cell r="AS1048">
            <v>22.91</v>
          </cell>
          <cell r="AT1048">
            <v>38.020000000000003</v>
          </cell>
        </row>
        <row r="1049">
          <cell r="X1049">
            <v>38632</v>
          </cell>
          <cell r="Y1049">
            <v>23.11</v>
          </cell>
          <cell r="Z1049">
            <v>38.26</v>
          </cell>
          <cell r="AA1049">
            <v>1.6555603634790135</v>
          </cell>
          <cell r="AR1049">
            <v>38632</v>
          </cell>
          <cell r="AS1049">
            <v>23.11</v>
          </cell>
          <cell r="AT1049">
            <v>38.26</v>
          </cell>
        </row>
        <row r="1050">
          <cell r="X1050">
            <v>38635</v>
          </cell>
          <cell r="Y1050">
            <v>23.13</v>
          </cell>
          <cell r="Z1050">
            <v>37.380000000000003</v>
          </cell>
          <cell r="AA1050">
            <v>1.6160830090791183</v>
          </cell>
          <cell r="AR1050">
            <v>38635</v>
          </cell>
          <cell r="AS1050">
            <v>23.13</v>
          </cell>
          <cell r="AT1050">
            <v>37.380000000000003</v>
          </cell>
        </row>
        <row r="1051">
          <cell r="X1051">
            <v>38636</v>
          </cell>
          <cell r="Y1051">
            <v>23.1</v>
          </cell>
          <cell r="Z1051">
            <v>37.119999999999997</v>
          </cell>
          <cell r="AA1051">
            <v>1.6069264069264066</v>
          </cell>
          <cell r="AR1051">
            <v>38636</v>
          </cell>
          <cell r="AS1051">
            <v>23.1</v>
          </cell>
          <cell r="AT1051">
            <v>37.119999999999997</v>
          </cell>
        </row>
        <row r="1052">
          <cell r="X1052">
            <v>38637</v>
          </cell>
          <cell r="Y1052">
            <v>22.62</v>
          </cell>
          <cell r="Z1052">
            <v>37.090000000000003</v>
          </cell>
          <cell r="AA1052">
            <v>1.6396993810786915</v>
          </cell>
          <cell r="AR1052">
            <v>38637</v>
          </cell>
          <cell r="AS1052">
            <v>22.62</v>
          </cell>
          <cell r="AT1052">
            <v>37.090000000000003</v>
          </cell>
        </row>
        <row r="1053">
          <cell r="X1053">
            <v>38638</v>
          </cell>
          <cell r="Y1053">
            <v>21.51</v>
          </cell>
          <cell r="Z1053">
            <v>37.1</v>
          </cell>
          <cell r="AA1053">
            <v>1.7247791724779171</v>
          </cell>
          <cell r="AR1053">
            <v>38638</v>
          </cell>
          <cell r="AS1053">
            <v>21.51</v>
          </cell>
          <cell r="AT1053">
            <v>37.1</v>
          </cell>
        </row>
        <row r="1054">
          <cell r="X1054">
            <v>38639</v>
          </cell>
          <cell r="Y1054">
            <v>21.33</v>
          </cell>
          <cell r="Z1054">
            <v>37.15</v>
          </cell>
          <cell r="AA1054">
            <v>1.7416783872480075</v>
          </cell>
          <cell r="AR1054">
            <v>38639</v>
          </cell>
          <cell r="AS1054">
            <v>21.33</v>
          </cell>
          <cell r="AT1054">
            <v>37.15</v>
          </cell>
        </row>
        <row r="1055">
          <cell r="X1055">
            <v>38642</v>
          </cell>
          <cell r="Y1055">
            <v>21.08</v>
          </cell>
          <cell r="Z1055">
            <v>37.33</v>
          </cell>
          <cell r="AA1055">
            <v>1.7708728652751424</v>
          </cell>
          <cell r="AR1055">
            <v>38642</v>
          </cell>
          <cell r="AS1055">
            <v>21.08</v>
          </cell>
          <cell r="AT1055">
            <v>37.33</v>
          </cell>
        </row>
        <row r="1056">
          <cell r="X1056">
            <v>38643</v>
          </cell>
          <cell r="Y1056">
            <v>20.84</v>
          </cell>
          <cell r="Z1056">
            <v>36.630000000000003</v>
          </cell>
          <cell r="AA1056">
            <v>1.7576775431861806</v>
          </cell>
          <cell r="AR1056">
            <v>38643</v>
          </cell>
          <cell r="AS1056">
            <v>20.84</v>
          </cell>
          <cell r="AT1056">
            <v>36.630000000000003</v>
          </cell>
        </row>
        <row r="1057">
          <cell r="X1057">
            <v>38644</v>
          </cell>
          <cell r="Y1057">
            <v>20.66</v>
          </cell>
          <cell r="Z1057">
            <v>37.47</v>
          </cell>
          <cell r="AA1057">
            <v>1.813649564375605</v>
          </cell>
          <cell r="AR1057">
            <v>38644</v>
          </cell>
          <cell r="AS1057">
            <v>20.66</v>
          </cell>
          <cell r="AT1057">
            <v>37.47</v>
          </cell>
        </row>
        <row r="1058">
          <cell r="X1058">
            <v>38645</v>
          </cell>
          <cell r="Y1058">
            <v>20.34</v>
          </cell>
          <cell r="Z1058">
            <v>37.35</v>
          </cell>
          <cell r="AA1058">
            <v>1.836283185840708</v>
          </cell>
          <cell r="AR1058">
            <v>38645</v>
          </cell>
          <cell r="AS1058">
            <v>20.34</v>
          </cell>
          <cell r="AT1058">
            <v>37.35</v>
          </cell>
        </row>
        <row r="1059">
          <cell r="X1059">
            <v>38646</v>
          </cell>
          <cell r="Y1059">
            <v>20.399999999999999</v>
          </cell>
          <cell r="Z1059">
            <v>37.06</v>
          </cell>
          <cell r="AA1059">
            <v>1.8166666666666669</v>
          </cell>
          <cell r="AR1059">
            <v>38646</v>
          </cell>
          <cell r="AS1059">
            <v>20.399999999999999</v>
          </cell>
          <cell r="AT1059">
            <v>37.06</v>
          </cell>
        </row>
        <row r="1060">
          <cell r="X1060">
            <v>38649</v>
          </cell>
          <cell r="Y1060">
            <v>20.440000000000001</v>
          </cell>
          <cell r="Z1060">
            <v>38.72</v>
          </cell>
          <cell r="AA1060">
            <v>1.8943248532289627</v>
          </cell>
          <cell r="AR1060">
            <v>38649</v>
          </cell>
          <cell r="AS1060">
            <v>20.440000000000001</v>
          </cell>
          <cell r="AT1060">
            <v>38.72</v>
          </cell>
        </row>
        <row r="1061">
          <cell r="X1061">
            <v>38650</v>
          </cell>
          <cell r="Y1061">
            <v>20.63</v>
          </cell>
          <cell r="Z1061">
            <v>38.28</v>
          </cell>
          <cell r="AA1061">
            <v>1.8555501696558412</v>
          </cell>
          <cell r="AR1061">
            <v>38650</v>
          </cell>
          <cell r="AS1061">
            <v>20.63</v>
          </cell>
          <cell r="AT1061">
            <v>38.28</v>
          </cell>
        </row>
        <row r="1062">
          <cell r="X1062">
            <v>38651</v>
          </cell>
          <cell r="Y1062">
            <v>21.46</v>
          </cell>
          <cell r="Z1062">
            <v>38.43</v>
          </cell>
          <cell r="AA1062">
            <v>1.7907735321528424</v>
          </cell>
          <cell r="AR1062">
            <v>38651</v>
          </cell>
          <cell r="AS1062">
            <v>21.46</v>
          </cell>
          <cell r="AT1062">
            <v>38.43</v>
          </cell>
        </row>
        <row r="1063">
          <cell r="X1063">
            <v>38652</v>
          </cell>
          <cell r="Y1063">
            <v>21.1</v>
          </cell>
          <cell r="Z1063">
            <v>37.86</v>
          </cell>
          <cell r="AA1063">
            <v>1.7943127962085306</v>
          </cell>
          <cell r="AR1063">
            <v>38652</v>
          </cell>
          <cell r="AS1063">
            <v>21.1</v>
          </cell>
          <cell r="AT1063">
            <v>37.86</v>
          </cell>
        </row>
        <row r="1064">
          <cell r="X1064">
            <v>38653</v>
          </cell>
          <cell r="Y1064">
            <v>21.57</v>
          </cell>
          <cell r="Z1064">
            <v>38.22</v>
          </cell>
          <cell r="AA1064">
            <v>1.7719054242002781</v>
          </cell>
          <cell r="AR1064">
            <v>38653</v>
          </cell>
          <cell r="AS1064">
            <v>21.57</v>
          </cell>
          <cell r="AT1064">
            <v>38.22</v>
          </cell>
        </row>
        <row r="1065">
          <cell r="X1065">
            <v>38656</v>
          </cell>
          <cell r="Y1065">
            <v>21.84</v>
          </cell>
          <cell r="Z1065">
            <v>38.29</v>
          </cell>
          <cell r="AA1065">
            <v>1.7532051282051282</v>
          </cell>
          <cell r="AR1065">
            <v>38656</v>
          </cell>
          <cell r="AS1065">
            <v>21.84</v>
          </cell>
          <cell r="AT1065">
            <v>38.29</v>
          </cell>
        </row>
        <row r="1066">
          <cell r="X1066">
            <v>38657</v>
          </cell>
          <cell r="Y1066">
            <v>22.43</v>
          </cell>
          <cell r="Z1066">
            <v>38.01</v>
          </cell>
          <cell r="AA1066">
            <v>1.6946054391440035</v>
          </cell>
          <cell r="AR1066">
            <v>38657</v>
          </cell>
          <cell r="AS1066">
            <v>22.43</v>
          </cell>
          <cell r="AT1066">
            <v>38.01</v>
          </cell>
        </row>
        <row r="1067">
          <cell r="X1067">
            <v>38658</v>
          </cell>
          <cell r="Y1067">
            <v>22.23</v>
          </cell>
          <cell r="Z1067">
            <v>38.35</v>
          </cell>
          <cell r="AA1067">
            <v>1.7251461988304093</v>
          </cell>
          <cell r="AR1067">
            <v>38658</v>
          </cell>
          <cell r="AS1067">
            <v>22.23</v>
          </cell>
          <cell r="AT1067">
            <v>38.35</v>
          </cell>
        </row>
        <row r="1068">
          <cell r="X1068">
            <v>38659</v>
          </cell>
          <cell r="Y1068">
            <v>22.38</v>
          </cell>
          <cell r="Z1068">
            <v>38.25</v>
          </cell>
          <cell r="AA1068">
            <v>1.7091152815013406</v>
          </cell>
          <cell r="AR1068">
            <v>38659</v>
          </cell>
          <cell r="AS1068">
            <v>22.38</v>
          </cell>
          <cell r="AT1068">
            <v>38.25</v>
          </cell>
        </row>
        <row r="1069">
          <cell r="X1069">
            <v>38660</v>
          </cell>
          <cell r="Y1069">
            <v>22.6</v>
          </cell>
          <cell r="Z1069">
            <v>37.950000000000003</v>
          </cell>
          <cell r="AA1069">
            <v>1.679203539823009</v>
          </cell>
          <cell r="AR1069">
            <v>38660</v>
          </cell>
          <cell r="AS1069">
            <v>22.6</v>
          </cell>
          <cell r="AT1069">
            <v>37.950000000000003</v>
          </cell>
        </row>
        <row r="1070">
          <cell r="X1070">
            <v>38663</v>
          </cell>
          <cell r="Y1070">
            <v>22.75</v>
          </cell>
          <cell r="Z1070">
            <v>37.65</v>
          </cell>
          <cell r="AA1070">
            <v>1.6549450549450548</v>
          </cell>
          <cell r="AR1070">
            <v>38663</v>
          </cell>
          <cell r="AS1070">
            <v>22.75</v>
          </cell>
          <cell r="AT1070">
            <v>37.65</v>
          </cell>
        </row>
        <row r="1071">
          <cell r="X1071">
            <v>38664</v>
          </cell>
          <cell r="Y1071">
            <v>22.69</v>
          </cell>
          <cell r="Z1071">
            <v>37.31</v>
          </cell>
          <cell r="AA1071">
            <v>1.6443367122080212</v>
          </cell>
          <cell r="AR1071">
            <v>38664</v>
          </cell>
          <cell r="AS1071">
            <v>22.69</v>
          </cell>
          <cell r="AT1071">
            <v>37.31</v>
          </cell>
        </row>
        <row r="1072">
          <cell r="X1072">
            <v>38665</v>
          </cell>
          <cell r="Y1072">
            <v>23.41</v>
          </cell>
          <cell r="Z1072">
            <v>37.369999999999997</v>
          </cell>
          <cell r="AA1072">
            <v>1.5963263562580092</v>
          </cell>
          <cell r="AR1072">
            <v>38665</v>
          </cell>
          <cell r="AS1072">
            <v>23.41</v>
          </cell>
          <cell r="AT1072">
            <v>37.369999999999997</v>
          </cell>
        </row>
        <row r="1073">
          <cell r="X1073">
            <v>38666</v>
          </cell>
          <cell r="Y1073">
            <v>22.63</v>
          </cell>
          <cell r="Z1073">
            <v>37.35</v>
          </cell>
          <cell r="AA1073">
            <v>1.6504639858594787</v>
          </cell>
          <cell r="AR1073">
            <v>38666</v>
          </cell>
          <cell r="AS1073">
            <v>22.63</v>
          </cell>
          <cell r="AT1073">
            <v>37.35</v>
          </cell>
        </row>
        <row r="1074">
          <cell r="X1074">
            <v>38667</v>
          </cell>
          <cell r="Y1074">
            <v>22.43</v>
          </cell>
          <cell r="Z1074">
            <v>38.869999999999997</v>
          </cell>
          <cell r="AA1074">
            <v>1.7329469460543914</v>
          </cell>
          <cell r="AR1074">
            <v>38667</v>
          </cell>
          <cell r="AS1074">
            <v>22.43</v>
          </cell>
          <cell r="AT1074">
            <v>38.869999999999997</v>
          </cell>
        </row>
        <row r="1075">
          <cell r="X1075">
            <v>38670</v>
          </cell>
          <cell r="Y1075">
            <v>21.67</v>
          </cell>
          <cell r="Z1075">
            <v>38.479999999999997</v>
          </cell>
          <cell r="AA1075">
            <v>1.7757268112598059</v>
          </cell>
          <cell r="AR1075">
            <v>38670</v>
          </cell>
          <cell r="AS1075">
            <v>21.67</v>
          </cell>
          <cell r="AT1075">
            <v>38.479999999999997</v>
          </cell>
        </row>
        <row r="1076">
          <cell r="X1076">
            <v>38671</v>
          </cell>
          <cell r="Y1076">
            <v>22.01</v>
          </cell>
          <cell r="Z1076">
            <v>37.74</v>
          </cell>
          <cell r="AA1076">
            <v>1.7146751476601545</v>
          </cell>
          <cell r="AR1076">
            <v>38671</v>
          </cell>
          <cell r="AS1076">
            <v>22.01</v>
          </cell>
          <cell r="AT1076">
            <v>37.74</v>
          </cell>
        </row>
        <row r="1077">
          <cell r="X1077">
            <v>38672</v>
          </cell>
          <cell r="Y1077">
            <v>22.04</v>
          </cell>
          <cell r="Z1077">
            <v>37.67</v>
          </cell>
          <cell r="AA1077">
            <v>1.7091651542649728</v>
          </cell>
          <cell r="AR1077">
            <v>38672</v>
          </cell>
          <cell r="AS1077">
            <v>22.04</v>
          </cell>
          <cell r="AT1077">
            <v>37.67</v>
          </cell>
        </row>
        <row r="1078">
          <cell r="X1078">
            <v>38673</v>
          </cell>
          <cell r="Y1078">
            <v>22.51</v>
          </cell>
          <cell r="Z1078">
            <v>38.130000000000003</v>
          </cell>
          <cell r="AA1078">
            <v>1.6939138160817415</v>
          </cell>
          <cell r="AR1078">
            <v>38673</v>
          </cell>
          <cell r="AS1078">
            <v>22.51</v>
          </cell>
          <cell r="AT1078">
            <v>38.130000000000003</v>
          </cell>
        </row>
        <row r="1079">
          <cell r="X1079">
            <v>38674</v>
          </cell>
          <cell r="Y1079">
            <v>22.29</v>
          </cell>
          <cell r="Z1079">
            <v>37.67</v>
          </cell>
          <cell r="AA1079">
            <v>1.6899955136832663</v>
          </cell>
          <cell r="AR1079">
            <v>38674</v>
          </cell>
          <cell r="AS1079">
            <v>22.29</v>
          </cell>
          <cell r="AT1079">
            <v>37.67</v>
          </cell>
        </row>
        <row r="1080">
          <cell r="X1080">
            <v>38677</v>
          </cell>
          <cell r="Y1080">
            <v>22.03</v>
          </cell>
          <cell r="Z1080">
            <v>38.270000000000003</v>
          </cell>
          <cell r="AA1080">
            <v>1.7371765773944621</v>
          </cell>
          <cell r="AR1080">
            <v>38677</v>
          </cell>
          <cell r="AS1080">
            <v>22.03</v>
          </cell>
          <cell r="AT1080">
            <v>38.270000000000003</v>
          </cell>
        </row>
        <row r="1081">
          <cell r="X1081">
            <v>38678</v>
          </cell>
          <cell r="Y1081">
            <v>22.3</v>
          </cell>
          <cell r="Z1081">
            <v>38.35</v>
          </cell>
          <cell r="AA1081">
            <v>1.7197309417040358</v>
          </cell>
          <cell r="AR1081">
            <v>38678</v>
          </cell>
          <cell r="AS1081">
            <v>22.3</v>
          </cell>
          <cell r="AT1081">
            <v>38.35</v>
          </cell>
        </row>
        <row r="1082">
          <cell r="X1082">
            <v>38679</v>
          </cell>
          <cell r="Y1082">
            <v>22.5</v>
          </cell>
          <cell r="Z1082">
            <v>37.97</v>
          </cell>
          <cell r="AA1082">
            <v>1.6875555555555555</v>
          </cell>
          <cell r="AR1082">
            <v>38679</v>
          </cell>
          <cell r="AS1082">
            <v>22.5</v>
          </cell>
          <cell r="AT1082">
            <v>37.97</v>
          </cell>
        </row>
        <row r="1083">
          <cell r="X1083">
            <v>38680</v>
          </cell>
          <cell r="Y1083">
            <v>22.5</v>
          </cell>
          <cell r="Z1083">
            <v>37.97</v>
          </cell>
          <cell r="AA1083">
            <v>1.6875555555555555</v>
          </cell>
          <cell r="AR1083">
            <v>38680</v>
          </cell>
          <cell r="AS1083">
            <v>22.5</v>
          </cell>
          <cell r="AT1083">
            <v>37.97</v>
          </cell>
        </row>
        <row r="1084">
          <cell r="X1084">
            <v>38681</v>
          </cell>
          <cell r="Y1084">
            <v>22.43</v>
          </cell>
          <cell r="Z1084">
            <v>36.909999999999997</v>
          </cell>
          <cell r="AA1084">
            <v>1.6455639768167631</v>
          </cell>
          <cell r="AR1084">
            <v>38681</v>
          </cell>
          <cell r="AS1084">
            <v>22.43</v>
          </cell>
          <cell r="AT1084">
            <v>36.909999999999997</v>
          </cell>
        </row>
        <row r="1085">
          <cell r="X1085">
            <v>38684</v>
          </cell>
          <cell r="Y1085">
            <v>22</v>
          </cell>
          <cell r="Z1085">
            <v>36.31</v>
          </cell>
          <cell r="AA1085">
            <v>1.6504545454545456</v>
          </cell>
          <cell r="AR1085">
            <v>38684</v>
          </cell>
          <cell r="AS1085">
            <v>22</v>
          </cell>
          <cell r="AT1085">
            <v>36.31</v>
          </cell>
        </row>
        <row r="1086">
          <cell r="X1086">
            <v>38685</v>
          </cell>
          <cell r="Y1086">
            <v>22</v>
          </cell>
          <cell r="Z1086">
            <v>36.69</v>
          </cell>
          <cell r="AA1086">
            <v>1.6677272727272727</v>
          </cell>
          <cell r="AR1086">
            <v>38685</v>
          </cell>
          <cell r="AS1086">
            <v>22</v>
          </cell>
          <cell r="AT1086">
            <v>36.69</v>
          </cell>
        </row>
        <row r="1087">
          <cell r="X1087">
            <v>38686</v>
          </cell>
          <cell r="Y1087">
            <v>22.3</v>
          </cell>
          <cell r="Z1087">
            <v>37.630000000000003</v>
          </cell>
          <cell r="AA1087">
            <v>1.6874439461883408</v>
          </cell>
          <cell r="AR1087">
            <v>38686</v>
          </cell>
          <cell r="AS1087">
            <v>22.3</v>
          </cell>
          <cell r="AT1087">
            <v>37.630000000000003</v>
          </cell>
        </row>
        <row r="1088">
          <cell r="X1088">
            <v>38687</v>
          </cell>
          <cell r="Y1088">
            <v>22.5</v>
          </cell>
          <cell r="Z1088">
            <v>38.6</v>
          </cell>
          <cell r="AA1088">
            <v>1.7155555555555557</v>
          </cell>
          <cell r="AR1088">
            <v>38687</v>
          </cell>
          <cell r="AS1088">
            <v>22.5</v>
          </cell>
          <cell r="AT1088">
            <v>38.6</v>
          </cell>
        </row>
        <row r="1089">
          <cell r="X1089">
            <v>38688</v>
          </cell>
          <cell r="Y1089">
            <v>22.18</v>
          </cell>
          <cell r="Z1089">
            <v>38.9</v>
          </cell>
          <cell r="AA1089">
            <v>1.7538322813345355</v>
          </cell>
          <cell r="AR1089">
            <v>38688</v>
          </cell>
          <cell r="AS1089">
            <v>22.18</v>
          </cell>
          <cell r="AT1089">
            <v>38.9</v>
          </cell>
        </row>
        <row r="1090">
          <cell r="X1090">
            <v>38691</v>
          </cell>
          <cell r="Y1090">
            <v>22.68</v>
          </cell>
          <cell r="Z1090">
            <v>38.799999999999997</v>
          </cell>
          <cell r="AA1090">
            <v>1.7107583774250439</v>
          </cell>
          <cell r="AR1090">
            <v>38691</v>
          </cell>
          <cell r="AS1090">
            <v>22.68</v>
          </cell>
          <cell r="AT1090">
            <v>38.799999999999997</v>
          </cell>
        </row>
        <row r="1091">
          <cell r="X1091">
            <v>38692</v>
          </cell>
          <cell r="Y1091">
            <v>22.94</v>
          </cell>
          <cell r="Z1091">
            <v>39.770000000000003</v>
          </cell>
          <cell r="AA1091">
            <v>1.7336530078465562</v>
          </cell>
          <cell r="AR1091">
            <v>38692</v>
          </cell>
          <cell r="AS1091">
            <v>22.94</v>
          </cell>
          <cell r="AT1091">
            <v>39.770000000000003</v>
          </cell>
        </row>
        <row r="1092">
          <cell r="X1092">
            <v>38693</v>
          </cell>
          <cell r="Y1092">
            <v>22.84</v>
          </cell>
          <cell r="Z1092">
            <v>37.049999999999997</v>
          </cell>
          <cell r="AA1092">
            <v>1.6221541155866899</v>
          </cell>
          <cell r="AR1092">
            <v>38693</v>
          </cell>
          <cell r="AS1092">
            <v>22.84</v>
          </cell>
          <cell r="AT1092">
            <v>37.049999999999997</v>
          </cell>
        </row>
        <row r="1093">
          <cell r="X1093">
            <v>38694</v>
          </cell>
          <cell r="Y1093">
            <v>23.37</v>
          </cell>
          <cell r="Z1093">
            <v>36.89</v>
          </cell>
          <cell r="AA1093">
            <v>1.5785194694052203</v>
          </cell>
          <cell r="AR1093">
            <v>38694</v>
          </cell>
          <cell r="AS1093">
            <v>23.37</v>
          </cell>
          <cell r="AT1093">
            <v>36.89</v>
          </cell>
        </row>
        <row r="1094">
          <cell r="X1094">
            <v>38695</v>
          </cell>
          <cell r="Y1094">
            <v>23.36</v>
          </cell>
          <cell r="Z1094">
            <v>37.81</v>
          </cell>
          <cell r="AA1094">
            <v>1.6185787671232879</v>
          </cell>
          <cell r="AR1094">
            <v>38695</v>
          </cell>
          <cell r="AS1094">
            <v>23.36</v>
          </cell>
          <cell r="AT1094">
            <v>37.81</v>
          </cell>
        </row>
        <row r="1095">
          <cell r="X1095">
            <v>38698</v>
          </cell>
          <cell r="Y1095">
            <v>23.79</v>
          </cell>
          <cell r="Z1095">
            <v>38.22</v>
          </cell>
          <cell r="AA1095">
            <v>1.6065573770491803</v>
          </cell>
          <cell r="AR1095">
            <v>38698</v>
          </cell>
          <cell r="AS1095">
            <v>23.79</v>
          </cell>
          <cell r="AT1095">
            <v>38.22</v>
          </cell>
        </row>
        <row r="1096">
          <cell r="X1096">
            <v>38699</v>
          </cell>
          <cell r="Y1096">
            <v>23.65</v>
          </cell>
          <cell r="Z1096">
            <v>38.43</v>
          </cell>
          <cell r="AA1096">
            <v>1.6249471458773785</v>
          </cell>
          <cell r="AR1096">
            <v>38699</v>
          </cell>
          <cell r="AS1096">
            <v>23.65</v>
          </cell>
          <cell r="AT1096">
            <v>38.43</v>
          </cell>
        </row>
        <row r="1097">
          <cell r="X1097">
            <v>38700</v>
          </cell>
          <cell r="Y1097">
            <v>23.7</v>
          </cell>
          <cell r="Z1097">
            <v>38.590000000000003</v>
          </cell>
          <cell r="AA1097">
            <v>1.628270042194093</v>
          </cell>
          <cell r="AR1097">
            <v>38700</v>
          </cell>
          <cell r="AS1097">
            <v>23.7</v>
          </cell>
          <cell r="AT1097">
            <v>38.590000000000003</v>
          </cell>
        </row>
        <row r="1098">
          <cell r="X1098">
            <v>38701</v>
          </cell>
          <cell r="Y1098">
            <v>24.25</v>
          </cell>
          <cell r="Z1098">
            <v>38.25</v>
          </cell>
          <cell r="AA1098">
            <v>1.5773195876288659</v>
          </cell>
          <cell r="AR1098">
            <v>38701</v>
          </cell>
          <cell r="AS1098">
            <v>24.25</v>
          </cell>
          <cell r="AT1098">
            <v>38.25</v>
          </cell>
        </row>
        <row r="1099">
          <cell r="X1099">
            <v>38702</v>
          </cell>
          <cell r="Y1099">
            <v>24.43</v>
          </cell>
          <cell r="Z1099">
            <v>36.020000000000003</v>
          </cell>
          <cell r="AA1099">
            <v>1.4744167007777325</v>
          </cell>
          <cell r="AR1099">
            <v>38702</v>
          </cell>
          <cell r="AS1099">
            <v>24.43</v>
          </cell>
          <cell r="AT1099">
            <v>36.020000000000003</v>
          </cell>
        </row>
        <row r="1100">
          <cell r="X1100">
            <v>38705</v>
          </cell>
          <cell r="Y1100">
            <v>24.44</v>
          </cell>
          <cell r="Z1100">
            <v>34.53</v>
          </cell>
          <cell r="AA1100">
            <v>1.4128477905073649</v>
          </cell>
          <cell r="AR1100">
            <v>38705</v>
          </cell>
          <cell r="AS1100">
            <v>24.44</v>
          </cell>
          <cell r="AT1100">
            <v>34.53</v>
          </cell>
        </row>
        <row r="1101">
          <cell r="X1101">
            <v>38706</v>
          </cell>
          <cell r="Y1101">
            <v>24.84</v>
          </cell>
          <cell r="Z1101">
            <v>33.33</v>
          </cell>
          <cell r="AA1101">
            <v>1.3417874396135265</v>
          </cell>
          <cell r="AR1101">
            <v>38706</v>
          </cell>
          <cell r="AS1101">
            <v>24.84</v>
          </cell>
          <cell r="AT1101">
            <v>33.33</v>
          </cell>
        </row>
        <row r="1102">
          <cell r="X1102">
            <v>38707</v>
          </cell>
          <cell r="Y1102">
            <v>24.88</v>
          </cell>
          <cell r="Z1102">
            <v>34.6</v>
          </cell>
          <cell r="AA1102">
            <v>1.3906752411575565</v>
          </cell>
          <cell r="AR1102">
            <v>38707</v>
          </cell>
          <cell r="AS1102">
            <v>24.88</v>
          </cell>
          <cell r="AT1102">
            <v>34.6</v>
          </cell>
        </row>
        <row r="1103">
          <cell r="X1103">
            <v>38708</v>
          </cell>
          <cell r="Y1103">
            <v>24.93</v>
          </cell>
          <cell r="Z1103">
            <v>35.56</v>
          </cell>
          <cell r="AA1103">
            <v>1.4263939029281991</v>
          </cell>
          <cell r="AR1103">
            <v>38708</v>
          </cell>
          <cell r="AS1103">
            <v>24.93</v>
          </cell>
          <cell r="AT1103">
            <v>35.56</v>
          </cell>
        </row>
        <row r="1104">
          <cell r="X1104">
            <v>38709</v>
          </cell>
          <cell r="Y1104">
            <v>24.9</v>
          </cell>
          <cell r="Z1104">
            <v>35.32</v>
          </cell>
          <cell r="AA1104">
            <v>1.4184738955823295</v>
          </cell>
          <cell r="AR1104">
            <v>38709</v>
          </cell>
          <cell r="AS1104">
            <v>24.9</v>
          </cell>
          <cell r="AT1104">
            <v>35.32</v>
          </cell>
        </row>
        <row r="1105">
          <cell r="X1105">
            <v>38712</v>
          </cell>
          <cell r="Y1105">
            <v>24.9</v>
          </cell>
          <cell r="Z1105">
            <v>35.32</v>
          </cell>
          <cell r="AA1105">
            <v>1.4184738955823295</v>
          </cell>
          <cell r="AR1105">
            <v>38712</v>
          </cell>
          <cell r="AS1105">
            <v>24.9</v>
          </cell>
          <cell r="AT1105">
            <v>35.32</v>
          </cell>
        </row>
        <row r="1106">
          <cell r="X1106">
            <v>38713</v>
          </cell>
          <cell r="Y1106">
            <v>24.55</v>
          </cell>
          <cell r="Z1106">
            <v>35.15</v>
          </cell>
          <cell r="AA1106">
            <v>1.4317718940936863</v>
          </cell>
          <cell r="AR1106">
            <v>38713</v>
          </cell>
          <cell r="AS1106">
            <v>24.55</v>
          </cell>
          <cell r="AT1106">
            <v>35.15</v>
          </cell>
        </row>
        <row r="1107">
          <cell r="X1107">
            <v>38714</v>
          </cell>
          <cell r="Y1107">
            <v>24.25</v>
          </cell>
          <cell r="Z1107">
            <v>34.909999999999997</v>
          </cell>
          <cell r="AA1107">
            <v>1.4395876288659792</v>
          </cell>
          <cell r="AR1107">
            <v>38714</v>
          </cell>
          <cell r="AS1107">
            <v>24.25</v>
          </cell>
          <cell r="AT1107">
            <v>34.909999999999997</v>
          </cell>
        </row>
        <row r="1108">
          <cell r="X1108">
            <v>38715</v>
          </cell>
          <cell r="Y1108">
            <v>24.29</v>
          </cell>
          <cell r="Z1108">
            <v>34.92</v>
          </cell>
          <cell r="AA1108">
            <v>1.4376286537669825</v>
          </cell>
          <cell r="AR1108">
            <v>38715</v>
          </cell>
          <cell r="AS1108">
            <v>24.29</v>
          </cell>
          <cell r="AT1108">
            <v>34.92</v>
          </cell>
        </row>
        <row r="1109">
          <cell r="X1109">
            <v>38716</v>
          </cell>
          <cell r="Y1109">
            <v>24.08</v>
          </cell>
          <cell r="Z1109">
            <v>34.47</v>
          </cell>
          <cell r="AA1109">
            <v>1.4314784053156147</v>
          </cell>
          <cell r="AR1109">
            <v>38716</v>
          </cell>
          <cell r="AS1109">
            <v>24.08</v>
          </cell>
          <cell r="AT1109">
            <v>34.47</v>
          </cell>
        </row>
        <row r="1110">
          <cell r="X1110">
            <v>38719</v>
          </cell>
          <cell r="Y1110">
            <v>24.08</v>
          </cell>
          <cell r="Z1110">
            <v>34.47</v>
          </cell>
          <cell r="AA1110">
            <v>1.4314784053156147</v>
          </cell>
          <cell r="AR1110">
            <v>38719</v>
          </cell>
          <cell r="AS1110">
            <v>24.08</v>
          </cell>
          <cell r="AT1110">
            <v>34.47</v>
          </cell>
        </row>
        <row r="1111">
          <cell r="X1111">
            <v>38720</v>
          </cell>
          <cell r="Y1111">
            <v>24.54</v>
          </cell>
          <cell r="Z1111">
            <v>33.29</v>
          </cell>
          <cell r="AA1111">
            <v>1.356560717196414</v>
          </cell>
          <cell r="AR1111">
            <v>38720</v>
          </cell>
          <cell r="AS1111">
            <v>24.54</v>
          </cell>
          <cell r="AT1111">
            <v>33.29</v>
          </cell>
        </row>
        <row r="1112">
          <cell r="X1112">
            <v>38721</v>
          </cell>
          <cell r="Y1112">
            <v>23.72</v>
          </cell>
          <cell r="Z1112">
            <v>34.229999999999997</v>
          </cell>
          <cell r="AA1112">
            <v>1.4430860033726811</v>
          </cell>
          <cell r="AR1112">
            <v>38721</v>
          </cell>
          <cell r="AS1112">
            <v>23.72</v>
          </cell>
          <cell r="AT1112">
            <v>34.229999999999997</v>
          </cell>
        </row>
        <row r="1113">
          <cell r="X1113">
            <v>38722</v>
          </cell>
          <cell r="Y1113">
            <v>23.6</v>
          </cell>
          <cell r="Z1113">
            <v>33.94</v>
          </cell>
          <cell r="AA1113">
            <v>1.4381355932203388</v>
          </cell>
          <cell r="AR1113">
            <v>38722</v>
          </cell>
          <cell r="AS1113">
            <v>23.6</v>
          </cell>
          <cell r="AT1113">
            <v>33.94</v>
          </cell>
        </row>
        <row r="1114">
          <cell r="X1114">
            <v>38723</v>
          </cell>
          <cell r="Y1114">
            <v>24</v>
          </cell>
          <cell r="Z1114">
            <v>33.9</v>
          </cell>
          <cell r="AA1114">
            <v>1.4124999999999999</v>
          </cell>
          <cell r="AR1114">
            <v>38723</v>
          </cell>
          <cell r="AS1114">
            <v>24</v>
          </cell>
          <cell r="AT1114">
            <v>33.9</v>
          </cell>
        </row>
        <row r="1115">
          <cell r="X1115">
            <v>38726</v>
          </cell>
          <cell r="Y1115">
            <v>24.05</v>
          </cell>
          <cell r="Z1115">
            <v>33.21</v>
          </cell>
          <cell r="AA1115">
            <v>1.3808731808731809</v>
          </cell>
          <cell r="AR1115">
            <v>38726</v>
          </cell>
          <cell r="AS1115">
            <v>24.05</v>
          </cell>
          <cell r="AT1115">
            <v>33.21</v>
          </cell>
        </row>
        <row r="1116">
          <cell r="X1116">
            <v>38727</v>
          </cell>
          <cell r="Y1116">
            <v>24.13</v>
          </cell>
          <cell r="Z1116">
            <v>34.39</v>
          </cell>
          <cell r="AA1116">
            <v>1.4251968503937009</v>
          </cell>
          <cell r="AR1116">
            <v>38727</v>
          </cell>
          <cell r="AS1116">
            <v>24.13</v>
          </cell>
          <cell r="AT1116">
            <v>34.39</v>
          </cell>
        </row>
        <row r="1117">
          <cell r="X1117">
            <v>38728</v>
          </cell>
          <cell r="Y1117">
            <v>24.22</v>
          </cell>
          <cell r="Z1117">
            <v>34.4</v>
          </cell>
          <cell r="AA1117">
            <v>1.4203137902559868</v>
          </cell>
          <cell r="AR1117">
            <v>38728</v>
          </cell>
          <cell r="AS1117">
            <v>24.22</v>
          </cell>
          <cell r="AT1117">
            <v>34.4</v>
          </cell>
        </row>
        <row r="1118">
          <cell r="X1118">
            <v>38729</v>
          </cell>
          <cell r="Y1118">
            <v>24.34</v>
          </cell>
          <cell r="Z1118">
            <v>34.44</v>
          </cell>
          <cell r="AA1118">
            <v>1.4149548069022184</v>
          </cell>
          <cell r="AR1118">
            <v>38729</v>
          </cell>
          <cell r="AS1118">
            <v>24.34</v>
          </cell>
          <cell r="AT1118">
            <v>34.44</v>
          </cell>
        </row>
        <row r="1119">
          <cell r="X1119">
            <v>38730</v>
          </cell>
          <cell r="Y1119">
            <v>24.57</v>
          </cell>
          <cell r="Z1119">
            <v>34.67</v>
          </cell>
          <cell r="AA1119">
            <v>1.4110704110704111</v>
          </cell>
          <cell r="AR1119">
            <v>38730</v>
          </cell>
          <cell r="AS1119">
            <v>24.57</v>
          </cell>
          <cell r="AT1119">
            <v>34.67</v>
          </cell>
        </row>
        <row r="1120">
          <cell r="X1120">
            <v>38733</v>
          </cell>
          <cell r="Y1120">
            <v>24.57</v>
          </cell>
          <cell r="Z1120">
            <v>34.67</v>
          </cell>
          <cell r="AA1120">
            <v>1.4110704110704111</v>
          </cell>
          <cell r="AR1120">
            <v>38733</v>
          </cell>
          <cell r="AS1120">
            <v>24.57</v>
          </cell>
          <cell r="AT1120">
            <v>34.67</v>
          </cell>
        </row>
        <row r="1121">
          <cell r="X1121">
            <v>38734</v>
          </cell>
          <cell r="Y1121">
            <v>24.85</v>
          </cell>
          <cell r="Z1121">
            <v>34.31</v>
          </cell>
          <cell r="AA1121">
            <v>1.3806841046277667</v>
          </cell>
          <cell r="AR1121">
            <v>38734</v>
          </cell>
          <cell r="AS1121">
            <v>24.85</v>
          </cell>
          <cell r="AT1121">
            <v>34.31</v>
          </cell>
        </row>
        <row r="1122">
          <cell r="X1122">
            <v>38735</v>
          </cell>
          <cell r="Y1122">
            <v>24.52</v>
          </cell>
          <cell r="Z1122">
            <v>34.15</v>
          </cell>
          <cell r="AA1122">
            <v>1.3927406199021206</v>
          </cell>
          <cell r="AR1122">
            <v>38735</v>
          </cell>
          <cell r="AS1122">
            <v>24.52</v>
          </cell>
          <cell r="AT1122">
            <v>34.15</v>
          </cell>
        </row>
        <row r="1123">
          <cell r="X1123">
            <v>38736</v>
          </cell>
          <cell r="Y1123">
            <v>25.28</v>
          </cell>
          <cell r="Z1123">
            <v>34.76</v>
          </cell>
          <cell r="AA1123">
            <v>1.3749999999999998</v>
          </cell>
          <cell r="AR1123">
            <v>38736</v>
          </cell>
          <cell r="AS1123">
            <v>25.28</v>
          </cell>
          <cell r="AT1123">
            <v>34.76</v>
          </cell>
        </row>
        <row r="1124">
          <cell r="X1124">
            <v>38737</v>
          </cell>
          <cell r="Y1124">
            <v>25.37</v>
          </cell>
          <cell r="Z1124">
            <v>34.43</v>
          </cell>
          <cell r="AA1124">
            <v>1.3571147024044146</v>
          </cell>
          <cell r="AR1124">
            <v>38737</v>
          </cell>
          <cell r="AS1124">
            <v>25.37</v>
          </cell>
          <cell r="AT1124">
            <v>34.43</v>
          </cell>
        </row>
        <row r="1125">
          <cell r="X1125">
            <v>38740</v>
          </cell>
          <cell r="Y1125">
            <v>25.87</v>
          </cell>
          <cell r="Z1125">
            <v>34.43</v>
          </cell>
          <cell r="AA1125">
            <v>1.3308851952068033</v>
          </cell>
          <cell r="AR1125">
            <v>38740</v>
          </cell>
          <cell r="AS1125">
            <v>25.87</v>
          </cell>
          <cell r="AT1125">
            <v>34.43</v>
          </cell>
        </row>
        <row r="1126">
          <cell r="X1126">
            <v>38741</v>
          </cell>
          <cell r="Y1126">
            <v>25.79</v>
          </cell>
          <cell r="Z1126">
            <v>34.47</v>
          </cell>
          <cell r="AA1126">
            <v>1.3365645599069407</v>
          </cell>
          <cell r="AR1126">
            <v>38741</v>
          </cell>
          <cell r="AS1126">
            <v>25.79</v>
          </cell>
          <cell r="AT1126">
            <v>34.47</v>
          </cell>
        </row>
        <row r="1127">
          <cell r="X1127">
            <v>38742</v>
          </cell>
          <cell r="Y1127">
            <v>26.17</v>
          </cell>
          <cell r="Z1127">
            <v>35.07</v>
          </cell>
          <cell r="AA1127">
            <v>1.3400840657241115</v>
          </cell>
          <cell r="AR1127">
            <v>38742</v>
          </cell>
          <cell r="AS1127">
            <v>26.17</v>
          </cell>
          <cell r="AT1127">
            <v>35.07</v>
          </cell>
        </row>
        <row r="1128">
          <cell r="X1128">
            <v>38743</v>
          </cell>
          <cell r="Y1128">
            <v>25.71</v>
          </cell>
          <cell r="Z1128">
            <v>35.799999999999997</v>
          </cell>
          <cell r="AA1128">
            <v>1.3924542979385452</v>
          </cell>
          <cell r="AR1128">
            <v>38743</v>
          </cell>
          <cell r="AS1128">
            <v>25.71</v>
          </cell>
          <cell r="AT1128">
            <v>35.799999999999997</v>
          </cell>
        </row>
        <row r="1129">
          <cell r="X1129">
            <v>38744</v>
          </cell>
          <cell r="Y1129">
            <v>26.4</v>
          </cell>
          <cell r="Z1129">
            <v>36.090000000000003</v>
          </cell>
          <cell r="AA1129">
            <v>1.3670454545454547</v>
          </cell>
          <cell r="AR1129">
            <v>38744</v>
          </cell>
          <cell r="AS1129">
            <v>26.4</v>
          </cell>
          <cell r="AT1129">
            <v>36.090000000000003</v>
          </cell>
        </row>
        <row r="1130">
          <cell r="X1130">
            <v>38747</v>
          </cell>
          <cell r="Y1130">
            <v>26.23</v>
          </cell>
          <cell r="Z1130">
            <v>36.01</v>
          </cell>
          <cell r="AA1130">
            <v>1.3728555089592069</v>
          </cell>
          <cell r="AR1130">
            <v>38747</v>
          </cell>
          <cell r="AS1130">
            <v>26.23</v>
          </cell>
          <cell r="AT1130">
            <v>36.01</v>
          </cell>
        </row>
        <row r="1131">
          <cell r="X1131">
            <v>38748</v>
          </cell>
          <cell r="Y1131">
            <v>26.37</v>
          </cell>
          <cell r="Z1131">
            <v>36.25</v>
          </cell>
          <cell r="AA1131">
            <v>1.3746681835419037</v>
          </cell>
          <cell r="AR1131">
            <v>38748</v>
          </cell>
          <cell r="AS1131">
            <v>26.37</v>
          </cell>
          <cell r="AT1131">
            <v>36.25</v>
          </cell>
        </row>
        <row r="1132">
          <cell r="X1132">
            <v>38749</v>
          </cell>
          <cell r="Y1132">
            <v>26.62</v>
          </cell>
          <cell r="Z1132">
            <v>36.69</v>
          </cell>
          <cell r="AA1132">
            <v>1.3782870022539442</v>
          </cell>
          <cell r="AR1132">
            <v>38749</v>
          </cell>
          <cell r="AS1132">
            <v>26.62</v>
          </cell>
          <cell r="AT1132">
            <v>36.69</v>
          </cell>
        </row>
        <row r="1133">
          <cell r="X1133">
            <v>38750</v>
          </cell>
          <cell r="Y1133">
            <v>26.95</v>
          </cell>
          <cell r="Z1133">
            <v>36.869999999999997</v>
          </cell>
          <cell r="AA1133">
            <v>1.3680890538033394</v>
          </cell>
          <cell r="AR1133">
            <v>38750</v>
          </cell>
          <cell r="AS1133">
            <v>26.95</v>
          </cell>
          <cell r="AT1133">
            <v>36.869999999999997</v>
          </cell>
        </row>
        <row r="1134">
          <cell r="X1134">
            <v>38751</v>
          </cell>
          <cell r="Y1134">
            <v>26.71</v>
          </cell>
          <cell r="Z1134">
            <v>37.07</v>
          </cell>
          <cell r="AA1134">
            <v>1.3878697117184575</v>
          </cell>
          <cell r="AR1134">
            <v>38751</v>
          </cell>
          <cell r="AS1134">
            <v>26.71</v>
          </cell>
          <cell r="AT1134">
            <v>37.07</v>
          </cell>
        </row>
        <row r="1135">
          <cell r="X1135">
            <v>38754</v>
          </cell>
          <cell r="Y1135">
            <v>25.54</v>
          </cell>
          <cell r="Z1135">
            <v>37.81</v>
          </cell>
          <cell r="AA1135">
            <v>1.4804228660924041</v>
          </cell>
          <cell r="AR1135">
            <v>38754</v>
          </cell>
          <cell r="AS1135">
            <v>25.54</v>
          </cell>
          <cell r="AT1135">
            <v>37.81</v>
          </cell>
        </row>
        <row r="1136">
          <cell r="X1136">
            <v>38755</v>
          </cell>
          <cell r="Y1136">
            <v>24.94</v>
          </cell>
          <cell r="Z1136">
            <v>37.979999999999997</v>
          </cell>
          <cell r="AA1136">
            <v>1.5228548516439453</v>
          </cell>
          <cell r="AR1136">
            <v>38755</v>
          </cell>
          <cell r="AS1136">
            <v>24.94</v>
          </cell>
          <cell r="AT1136">
            <v>37.979999999999997</v>
          </cell>
        </row>
        <row r="1137">
          <cell r="X1137">
            <v>38756</v>
          </cell>
          <cell r="Y1137">
            <v>25.85</v>
          </cell>
          <cell r="Z1137">
            <v>37.74</v>
          </cell>
          <cell r="AA1137">
            <v>1.4599613152804642</v>
          </cell>
          <cell r="AR1137">
            <v>38756</v>
          </cell>
          <cell r="AS1137">
            <v>25.85</v>
          </cell>
          <cell r="AT1137">
            <v>37.74</v>
          </cell>
        </row>
        <row r="1138">
          <cell r="X1138">
            <v>38757</v>
          </cell>
          <cell r="Y1138">
            <v>25.48</v>
          </cell>
          <cell r="Z1138">
            <v>37.58</v>
          </cell>
          <cell r="AA1138">
            <v>1.4748822605965461</v>
          </cell>
          <cell r="AR1138">
            <v>38757</v>
          </cell>
          <cell r="AS1138">
            <v>25.48</v>
          </cell>
          <cell r="AT1138">
            <v>37.58</v>
          </cell>
        </row>
        <row r="1139">
          <cell r="X1139">
            <v>38758</v>
          </cell>
          <cell r="Y1139">
            <v>25.69</v>
          </cell>
          <cell r="Z1139">
            <v>37.630000000000003</v>
          </cell>
          <cell r="AA1139">
            <v>1.4647722849357727</v>
          </cell>
          <cell r="AR1139">
            <v>38758</v>
          </cell>
          <cell r="AS1139">
            <v>25.69</v>
          </cell>
          <cell r="AT1139">
            <v>37.630000000000003</v>
          </cell>
        </row>
        <row r="1140">
          <cell r="X1140">
            <v>38761</v>
          </cell>
          <cell r="Y1140">
            <v>25.23</v>
          </cell>
          <cell r="Z1140">
            <v>37.25</v>
          </cell>
          <cell r="AA1140">
            <v>1.4764169639318272</v>
          </cell>
          <cell r="AR1140">
            <v>38761</v>
          </cell>
          <cell r="AS1140">
            <v>25.23</v>
          </cell>
          <cell r="AT1140">
            <v>37.25</v>
          </cell>
        </row>
        <row r="1141">
          <cell r="X1141">
            <v>38762</v>
          </cell>
          <cell r="Y1141">
            <v>24.9</v>
          </cell>
          <cell r="Z1141">
            <v>37.090000000000003</v>
          </cell>
          <cell r="AA1141">
            <v>1.4895582329317272</v>
          </cell>
          <cell r="AR1141">
            <v>38762</v>
          </cell>
          <cell r="AS1141">
            <v>24.9</v>
          </cell>
          <cell r="AT1141">
            <v>37.090000000000003</v>
          </cell>
        </row>
        <row r="1142">
          <cell r="X1142">
            <v>38763</v>
          </cell>
          <cell r="Y1142">
            <v>24.36</v>
          </cell>
          <cell r="Z1142">
            <v>37.200000000000003</v>
          </cell>
          <cell r="AA1142">
            <v>1.5270935960591134</v>
          </cell>
          <cell r="AR1142">
            <v>38763</v>
          </cell>
          <cell r="AS1142">
            <v>24.36</v>
          </cell>
          <cell r="AT1142">
            <v>37.200000000000003</v>
          </cell>
        </row>
        <row r="1143">
          <cell r="X1143">
            <v>38764</v>
          </cell>
          <cell r="Y1143">
            <v>24.45</v>
          </cell>
          <cell r="Z1143">
            <v>37.409999999999997</v>
          </cell>
          <cell r="AA1143">
            <v>1.5300613496932514</v>
          </cell>
          <cell r="AR1143">
            <v>38764</v>
          </cell>
          <cell r="AS1143">
            <v>24.45</v>
          </cell>
          <cell r="AT1143">
            <v>37.409999999999997</v>
          </cell>
        </row>
        <row r="1144">
          <cell r="X1144">
            <v>38765</v>
          </cell>
          <cell r="Y1144">
            <v>24.45</v>
          </cell>
          <cell r="Z1144">
            <v>37.049999999999997</v>
          </cell>
          <cell r="AA1144">
            <v>1.5153374233128833</v>
          </cell>
          <cell r="AR1144">
            <v>38765</v>
          </cell>
          <cell r="AS1144">
            <v>24.45</v>
          </cell>
          <cell r="AT1144">
            <v>37.049999999999997</v>
          </cell>
        </row>
        <row r="1145">
          <cell r="X1145">
            <v>38768</v>
          </cell>
          <cell r="Y1145">
            <v>24.45</v>
          </cell>
          <cell r="Z1145">
            <v>37.049999999999997</v>
          </cell>
          <cell r="AA1145">
            <v>1.5153374233128833</v>
          </cell>
          <cell r="AR1145">
            <v>38768</v>
          </cell>
          <cell r="AS1145">
            <v>24.45</v>
          </cell>
          <cell r="AT1145">
            <v>37.049999999999997</v>
          </cell>
        </row>
        <row r="1146">
          <cell r="X1146">
            <v>38769</v>
          </cell>
          <cell r="Y1146">
            <v>24.53</v>
          </cell>
          <cell r="Z1146">
            <v>36.39</v>
          </cell>
          <cell r="AA1146">
            <v>1.4834896045658377</v>
          </cell>
          <cell r="AR1146">
            <v>38769</v>
          </cell>
          <cell r="AS1146">
            <v>24.53</v>
          </cell>
          <cell r="AT1146">
            <v>36.39</v>
          </cell>
        </row>
        <row r="1147">
          <cell r="X1147">
            <v>38770</v>
          </cell>
          <cell r="Y1147">
            <v>24.75</v>
          </cell>
          <cell r="Z1147">
            <v>36.28</v>
          </cell>
          <cell r="AA1147">
            <v>1.465858585858586</v>
          </cell>
          <cell r="AR1147">
            <v>38770</v>
          </cell>
          <cell r="AS1147">
            <v>24.75</v>
          </cell>
          <cell r="AT1147">
            <v>36.28</v>
          </cell>
        </row>
        <row r="1148">
          <cell r="X1148">
            <v>38771</v>
          </cell>
          <cell r="Y1148">
            <v>24.75</v>
          </cell>
          <cell r="Z1148">
            <v>35.979999999999997</v>
          </cell>
          <cell r="AA1148">
            <v>1.4537373737373736</v>
          </cell>
          <cell r="AR1148">
            <v>38771</v>
          </cell>
          <cell r="AS1148">
            <v>24.75</v>
          </cell>
          <cell r="AT1148">
            <v>35.979999999999997</v>
          </cell>
        </row>
        <row r="1149">
          <cell r="X1149">
            <v>38772</v>
          </cell>
          <cell r="Y1149">
            <v>24.72</v>
          </cell>
          <cell r="Z1149">
            <v>35.950000000000003</v>
          </cell>
          <cell r="AA1149">
            <v>1.4542880258899678</v>
          </cell>
          <cell r="AR1149">
            <v>38772</v>
          </cell>
          <cell r="AS1149">
            <v>24.72</v>
          </cell>
          <cell r="AT1149">
            <v>35.950000000000003</v>
          </cell>
        </row>
        <row r="1150">
          <cell r="X1150">
            <v>38775</v>
          </cell>
          <cell r="Y1150">
            <v>25.81</v>
          </cell>
          <cell r="Z1150">
            <v>36.17</v>
          </cell>
          <cell r="AA1150">
            <v>1.4013948082138707</v>
          </cell>
          <cell r="AR1150">
            <v>38775</v>
          </cell>
          <cell r="AS1150">
            <v>25.81</v>
          </cell>
          <cell r="AT1150">
            <v>36.17</v>
          </cell>
        </row>
        <row r="1151">
          <cell r="X1151">
            <v>38776</v>
          </cell>
          <cell r="Y1151">
            <v>26.03</v>
          </cell>
          <cell r="Z1151">
            <v>36.229999999999997</v>
          </cell>
          <cell r="AA1151">
            <v>1.3918555512869764</v>
          </cell>
          <cell r="AR1151">
            <v>38776</v>
          </cell>
          <cell r="AS1151">
            <v>26.03</v>
          </cell>
          <cell r="AT1151">
            <v>36.229999999999997</v>
          </cell>
        </row>
        <row r="1152">
          <cell r="X1152">
            <v>38777</v>
          </cell>
          <cell r="Y1152">
            <v>27.24</v>
          </cell>
          <cell r="Z1152">
            <v>36.94</v>
          </cell>
          <cell r="AA1152">
            <v>1.3560939794419971</v>
          </cell>
          <cell r="AR1152">
            <v>38777</v>
          </cell>
          <cell r="AS1152">
            <v>27.24</v>
          </cell>
          <cell r="AT1152">
            <v>36.94</v>
          </cell>
        </row>
        <row r="1153">
          <cell r="X1153">
            <v>38778</v>
          </cell>
          <cell r="Y1153">
            <v>27.08</v>
          </cell>
          <cell r="Z1153">
            <v>36.64</v>
          </cell>
          <cell r="AA1153">
            <v>1.3530280649926145</v>
          </cell>
          <cell r="AR1153">
            <v>38778</v>
          </cell>
          <cell r="AS1153">
            <v>27.08</v>
          </cell>
          <cell r="AT1153">
            <v>36.64</v>
          </cell>
        </row>
        <row r="1154">
          <cell r="X1154">
            <v>38779</v>
          </cell>
          <cell r="Y1154">
            <v>26.9</v>
          </cell>
          <cell r="Z1154">
            <v>36.299999999999997</v>
          </cell>
          <cell r="AA1154">
            <v>1.3494423791821561</v>
          </cell>
          <cell r="AR1154">
            <v>38779</v>
          </cell>
          <cell r="AS1154">
            <v>26.9</v>
          </cell>
          <cell r="AT1154">
            <v>36.299999999999997</v>
          </cell>
        </row>
        <row r="1155">
          <cell r="X1155">
            <v>38782</v>
          </cell>
          <cell r="Y1155">
            <v>26.37</v>
          </cell>
          <cell r="Z1155">
            <v>36</v>
          </cell>
          <cell r="AA1155">
            <v>1.3651877133105801</v>
          </cell>
          <cell r="AR1155">
            <v>38782</v>
          </cell>
          <cell r="AS1155">
            <v>26.37</v>
          </cell>
          <cell r="AT1155">
            <v>36</v>
          </cell>
        </row>
        <row r="1156">
          <cell r="X1156">
            <v>38783</v>
          </cell>
          <cell r="Y1156">
            <v>25.69</v>
          </cell>
          <cell r="Z1156">
            <v>35.479999999999997</v>
          </cell>
          <cell r="AA1156">
            <v>1.3810821331257297</v>
          </cell>
          <cell r="AR1156">
            <v>38783</v>
          </cell>
          <cell r="AS1156">
            <v>25.69</v>
          </cell>
          <cell r="AT1156">
            <v>35.479999999999997</v>
          </cell>
        </row>
        <row r="1157">
          <cell r="X1157">
            <v>38784</v>
          </cell>
          <cell r="Y1157">
            <v>25.3</v>
          </cell>
          <cell r="Z1157">
            <v>36</v>
          </cell>
          <cell r="AA1157">
            <v>1.4229249011857708</v>
          </cell>
          <cell r="AR1157">
            <v>38784</v>
          </cell>
          <cell r="AS1157">
            <v>25.3</v>
          </cell>
          <cell r="AT1157">
            <v>36</v>
          </cell>
        </row>
        <row r="1158">
          <cell r="X1158">
            <v>38785</v>
          </cell>
          <cell r="Y1158">
            <v>25.56</v>
          </cell>
          <cell r="Z1158">
            <v>35.92</v>
          </cell>
          <cell r="AA1158">
            <v>1.4053208137715181</v>
          </cell>
          <cell r="AR1158">
            <v>38785</v>
          </cell>
          <cell r="AS1158">
            <v>25.56</v>
          </cell>
          <cell r="AT1158">
            <v>35.92</v>
          </cell>
        </row>
        <row r="1159">
          <cell r="X1159">
            <v>38786</v>
          </cell>
          <cell r="Y1159">
            <v>25.8</v>
          </cell>
          <cell r="Z1159">
            <v>36.5</v>
          </cell>
          <cell r="AA1159">
            <v>1.4147286821705427</v>
          </cell>
          <cell r="AR1159">
            <v>38786</v>
          </cell>
          <cell r="AS1159">
            <v>25.8</v>
          </cell>
          <cell r="AT1159">
            <v>36.5</v>
          </cell>
        </row>
        <row r="1160">
          <cell r="X1160">
            <v>38789</v>
          </cell>
          <cell r="Y1160">
            <v>26.19</v>
          </cell>
          <cell r="Z1160">
            <v>36.97</v>
          </cell>
          <cell r="AA1160">
            <v>1.4116074837724322</v>
          </cell>
          <cell r="AR1160">
            <v>38789</v>
          </cell>
          <cell r="AS1160">
            <v>26.19</v>
          </cell>
          <cell r="AT1160">
            <v>36.97</v>
          </cell>
        </row>
        <row r="1161">
          <cell r="X1161">
            <v>38790</v>
          </cell>
          <cell r="Y1161">
            <v>26.44</v>
          </cell>
          <cell r="Z1161">
            <v>35.14</v>
          </cell>
          <cell r="AA1161">
            <v>1.3290468986384265</v>
          </cell>
          <cell r="AR1161">
            <v>38790</v>
          </cell>
          <cell r="AS1161">
            <v>26.44</v>
          </cell>
          <cell r="AT1161">
            <v>35.14</v>
          </cell>
        </row>
        <row r="1162">
          <cell r="X1162">
            <v>38791</v>
          </cell>
          <cell r="Y1162">
            <v>26.39</v>
          </cell>
          <cell r="Z1162">
            <v>35.380000000000003</v>
          </cell>
          <cell r="AA1162">
            <v>1.3406593406593408</v>
          </cell>
          <cell r="AR1162">
            <v>38791</v>
          </cell>
          <cell r="AS1162">
            <v>26.39</v>
          </cell>
          <cell r="AT1162">
            <v>35.380000000000003</v>
          </cell>
        </row>
        <row r="1163">
          <cell r="X1163">
            <v>38792</v>
          </cell>
          <cell r="Y1163">
            <v>27.03</v>
          </cell>
          <cell r="Z1163">
            <v>36.1</v>
          </cell>
          <cell r="AA1163">
            <v>1.3355530891601923</v>
          </cell>
          <cell r="AR1163">
            <v>38792</v>
          </cell>
          <cell r="AS1163">
            <v>27.03</v>
          </cell>
          <cell r="AT1163">
            <v>36.1</v>
          </cell>
        </row>
        <row r="1164">
          <cell r="X1164">
            <v>38793</v>
          </cell>
          <cell r="Y1164">
            <v>27.04</v>
          </cell>
          <cell r="Z1164">
            <v>35.72</v>
          </cell>
          <cell r="AA1164">
            <v>1.3210059171597632</v>
          </cell>
          <cell r="AR1164">
            <v>38793</v>
          </cell>
          <cell r="AS1164">
            <v>27.04</v>
          </cell>
          <cell r="AT1164">
            <v>35.72</v>
          </cell>
        </row>
        <row r="1165">
          <cell r="X1165">
            <v>38796</v>
          </cell>
          <cell r="Y1165">
            <v>26.4</v>
          </cell>
          <cell r="Z1165">
            <v>36.479999999999997</v>
          </cell>
          <cell r="AA1165">
            <v>1.3818181818181818</v>
          </cell>
          <cell r="AR1165">
            <v>38796</v>
          </cell>
          <cell r="AS1165">
            <v>26.4</v>
          </cell>
          <cell r="AT1165">
            <v>36.479999999999997</v>
          </cell>
        </row>
        <row r="1166">
          <cell r="X1166">
            <v>38797</v>
          </cell>
          <cell r="Y1166">
            <v>25.8</v>
          </cell>
          <cell r="Z1166">
            <v>35.979999999999997</v>
          </cell>
          <cell r="AA1166">
            <v>1.3945736434108527</v>
          </cell>
          <cell r="AR1166">
            <v>38797</v>
          </cell>
          <cell r="AS1166">
            <v>25.8</v>
          </cell>
          <cell r="AT1166">
            <v>35.979999999999997</v>
          </cell>
        </row>
        <row r="1167">
          <cell r="X1167">
            <v>38798</v>
          </cell>
          <cell r="Y1167">
            <v>26.26</v>
          </cell>
          <cell r="Z1167">
            <v>36.19</v>
          </cell>
          <cell r="AA1167">
            <v>1.3781416603198779</v>
          </cell>
          <cell r="AR1167">
            <v>38798</v>
          </cell>
          <cell r="AS1167">
            <v>26.26</v>
          </cell>
          <cell r="AT1167">
            <v>36.19</v>
          </cell>
        </row>
        <row r="1168">
          <cell r="X1168">
            <v>38799</v>
          </cell>
          <cell r="Y1168">
            <v>25.61</v>
          </cell>
          <cell r="Z1168">
            <v>35.840000000000003</v>
          </cell>
          <cell r="AA1168">
            <v>1.3994533385396331</v>
          </cell>
          <cell r="AR1168">
            <v>38799</v>
          </cell>
          <cell r="AS1168">
            <v>25.61</v>
          </cell>
          <cell r="AT1168">
            <v>35.840000000000003</v>
          </cell>
        </row>
        <row r="1169">
          <cell r="X1169">
            <v>38800</v>
          </cell>
          <cell r="Y1169">
            <v>25</v>
          </cell>
          <cell r="Z1169">
            <v>35.950000000000003</v>
          </cell>
          <cell r="AA1169">
            <v>1.4380000000000002</v>
          </cell>
          <cell r="AR1169">
            <v>38800</v>
          </cell>
          <cell r="AS1169">
            <v>25</v>
          </cell>
          <cell r="AT1169">
            <v>35.950000000000003</v>
          </cell>
        </row>
        <row r="1170">
          <cell r="X1170">
            <v>38803</v>
          </cell>
          <cell r="Y1170">
            <v>25.78</v>
          </cell>
          <cell r="Z1170">
            <v>35.89</v>
          </cell>
          <cell r="AA1170">
            <v>1.3921644685802947</v>
          </cell>
          <cell r="AR1170">
            <v>38803</v>
          </cell>
          <cell r="AS1170">
            <v>25.78</v>
          </cell>
          <cell r="AT1170">
            <v>35.89</v>
          </cell>
        </row>
        <row r="1171">
          <cell r="X1171">
            <v>38804</v>
          </cell>
          <cell r="Y1171">
            <v>25.7</v>
          </cell>
          <cell r="Z1171">
            <v>35.979999999999997</v>
          </cell>
          <cell r="AA1171">
            <v>1.4</v>
          </cell>
          <cell r="AR1171">
            <v>38804</v>
          </cell>
          <cell r="AS1171">
            <v>25.7</v>
          </cell>
          <cell r="AT1171">
            <v>35.979999999999997</v>
          </cell>
        </row>
        <row r="1172">
          <cell r="X1172">
            <v>38805</v>
          </cell>
          <cell r="Y1172">
            <v>25.73</v>
          </cell>
          <cell r="Z1172">
            <v>35.43</v>
          </cell>
          <cell r="AA1172">
            <v>1.376991838321026</v>
          </cell>
          <cell r="AR1172">
            <v>38805</v>
          </cell>
          <cell r="AS1172">
            <v>25.73</v>
          </cell>
          <cell r="AT1172">
            <v>35.43</v>
          </cell>
        </row>
        <row r="1173">
          <cell r="X1173">
            <v>38806</v>
          </cell>
          <cell r="Y1173">
            <v>25.17</v>
          </cell>
          <cell r="Z1173">
            <v>35.25</v>
          </cell>
          <cell r="AA1173">
            <v>1.4004767580452919</v>
          </cell>
          <cell r="AR1173">
            <v>38806</v>
          </cell>
          <cell r="AS1173">
            <v>25.17</v>
          </cell>
          <cell r="AT1173">
            <v>35.25</v>
          </cell>
        </row>
        <row r="1174">
          <cell r="X1174">
            <v>38807</v>
          </cell>
          <cell r="Y1174">
            <v>25.48</v>
          </cell>
          <cell r="Z1174">
            <v>35.369999999999997</v>
          </cell>
          <cell r="AA1174">
            <v>1.3881475667189951</v>
          </cell>
          <cell r="AR1174">
            <v>38807</v>
          </cell>
          <cell r="AS1174">
            <v>25.48</v>
          </cell>
          <cell r="AT1174">
            <v>35.369999999999997</v>
          </cell>
        </row>
        <row r="1175">
          <cell r="X1175">
            <v>38810</v>
          </cell>
          <cell r="Y1175">
            <v>24.35</v>
          </cell>
          <cell r="Z1175">
            <v>34.89</v>
          </cell>
          <cell r="AA1175">
            <v>1.4328542094455852</v>
          </cell>
          <cell r="AR1175">
            <v>38810</v>
          </cell>
          <cell r="AS1175">
            <v>24.35</v>
          </cell>
          <cell r="AT1175">
            <v>34.89</v>
          </cell>
        </row>
        <row r="1176">
          <cell r="X1176">
            <v>38811</v>
          </cell>
          <cell r="Y1176">
            <v>24.89</v>
          </cell>
          <cell r="Z1176">
            <v>34.9</v>
          </cell>
          <cell r="AA1176">
            <v>1.4021695460024106</v>
          </cell>
          <cell r="AR1176">
            <v>38811</v>
          </cell>
          <cell r="AS1176">
            <v>24.89</v>
          </cell>
          <cell r="AT1176">
            <v>34.9</v>
          </cell>
        </row>
        <row r="1177">
          <cell r="X1177">
            <v>38812</v>
          </cell>
          <cell r="Y1177">
            <v>24.69</v>
          </cell>
          <cell r="Z1177">
            <v>34.9</v>
          </cell>
          <cell r="AA1177">
            <v>1.4135277440259213</v>
          </cell>
          <cell r="AR1177">
            <v>38812</v>
          </cell>
          <cell r="AS1177">
            <v>24.69</v>
          </cell>
          <cell r="AT1177">
            <v>34.9</v>
          </cell>
        </row>
        <row r="1178">
          <cell r="X1178">
            <v>38813</v>
          </cell>
          <cell r="Y1178">
            <v>24.66</v>
          </cell>
          <cell r="Z1178">
            <v>35.36</v>
          </cell>
          <cell r="AA1178">
            <v>1.4339010543390105</v>
          </cell>
          <cell r="AR1178">
            <v>38813</v>
          </cell>
          <cell r="AS1178">
            <v>24.66</v>
          </cell>
          <cell r="AT1178">
            <v>35.36</v>
          </cell>
        </row>
        <row r="1179">
          <cell r="X1179">
            <v>38814</v>
          </cell>
          <cell r="Y1179">
            <v>24.28</v>
          </cell>
          <cell r="Z1179">
            <v>35.35</v>
          </cell>
          <cell r="AA1179">
            <v>1.4559308072487644</v>
          </cell>
          <cell r="AR1179">
            <v>38814</v>
          </cell>
          <cell r="AS1179">
            <v>24.28</v>
          </cell>
          <cell r="AT1179">
            <v>35.35</v>
          </cell>
        </row>
        <row r="1180">
          <cell r="X1180">
            <v>38817</v>
          </cell>
          <cell r="Y1180">
            <v>24.26</v>
          </cell>
          <cell r="Z1180">
            <v>35.32</v>
          </cell>
          <cell r="AA1180">
            <v>1.4558944765045341</v>
          </cell>
          <cell r="AR1180">
            <v>38817</v>
          </cell>
          <cell r="AS1180">
            <v>24.26</v>
          </cell>
          <cell r="AT1180">
            <v>35.32</v>
          </cell>
        </row>
        <row r="1181">
          <cell r="X1181">
            <v>38818</v>
          </cell>
          <cell r="Y1181">
            <v>23.4</v>
          </cell>
          <cell r="Z1181">
            <v>34.82</v>
          </cell>
          <cell r="AA1181">
            <v>1.4880341880341881</v>
          </cell>
          <cell r="AR1181">
            <v>38818</v>
          </cell>
          <cell r="AS1181">
            <v>23.4</v>
          </cell>
          <cell r="AT1181">
            <v>34.82</v>
          </cell>
        </row>
        <row r="1182">
          <cell r="X1182">
            <v>38819</v>
          </cell>
          <cell r="Y1182">
            <v>24.19</v>
          </cell>
          <cell r="Z1182">
            <v>34.85</v>
          </cell>
          <cell r="AA1182">
            <v>1.4406779661016949</v>
          </cell>
          <cell r="AR1182">
            <v>38819</v>
          </cell>
          <cell r="AS1182">
            <v>24.19</v>
          </cell>
          <cell r="AT1182">
            <v>34.85</v>
          </cell>
        </row>
        <row r="1183">
          <cell r="X1183">
            <v>38820</v>
          </cell>
          <cell r="Y1183">
            <v>23.91</v>
          </cell>
          <cell r="Z1183">
            <v>35.15</v>
          </cell>
          <cell r="AA1183">
            <v>1.4700961940610622</v>
          </cell>
          <cell r="AR1183">
            <v>38820</v>
          </cell>
          <cell r="AS1183">
            <v>23.91</v>
          </cell>
          <cell r="AT1183">
            <v>35.15</v>
          </cell>
        </row>
        <row r="1184">
          <cell r="X1184">
            <v>38821</v>
          </cell>
          <cell r="Y1184">
            <v>23.91</v>
          </cell>
          <cell r="Z1184">
            <v>35.15</v>
          </cell>
          <cell r="AA1184">
            <v>1.4700961940610622</v>
          </cell>
          <cell r="AR1184">
            <v>38821</v>
          </cell>
          <cell r="AS1184">
            <v>23.91</v>
          </cell>
          <cell r="AT1184">
            <v>35.15</v>
          </cell>
        </row>
        <row r="1185">
          <cell r="X1185">
            <v>38824</v>
          </cell>
          <cell r="Y1185">
            <v>23.95</v>
          </cell>
          <cell r="Z1185">
            <v>33.979999999999997</v>
          </cell>
          <cell r="AA1185">
            <v>1.4187891440501044</v>
          </cell>
          <cell r="AR1185">
            <v>38824</v>
          </cell>
          <cell r="AS1185">
            <v>23.95</v>
          </cell>
          <cell r="AT1185">
            <v>33.979999999999997</v>
          </cell>
        </row>
        <row r="1186">
          <cell r="X1186">
            <v>38825</v>
          </cell>
          <cell r="Y1186">
            <v>23.9</v>
          </cell>
          <cell r="Z1186">
            <v>33.29</v>
          </cell>
          <cell r="AA1186">
            <v>1.392887029288703</v>
          </cell>
          <cell r="AR1186">
            <v>38825</v>
          </cell>
          <cell r="AS1186">
            <v>23.9</v>
          </cell>
          <cell r="AT1186">
            <v>33.29</v>
          </cell>
        </row>
        <row r="1187">
          <cell r="X1187">
            <v>38826</v>
          </cell>
          <cell r="Y1187">
            <v>24.37</v>
          </cell>
          <cell r="Z1187">
            <v>33.700000000000003</v>
          </cell>
          <cell r="AA1187">
            <v>1.3828477636438243</v>
          </cell>
          <cell r="AR1187">
            <v>38826</v>
          </cell>
          <cell r="AS1187">
            <v>24.37</v>
          </cell>
          <cell r="AT1187">
            <v>33.700000000000003</v>
          </cell>
        </row>
        <row r="1188">
          <cell r="X1188">
            <v>38827</v>
          </cell>
          <cell r="Y1188">
            <v>24.91</v>
          </cell>
          <cell r="Z1188">
            <v>33.67</v>
          </cell>
          <cell r="AA1188">
            <v>1.3516659975913288</v>
          </cell>
          <cell r="AR1188">
            <v>38827</v>
          </cell>
          <cell r="AS1188">
            <v>24.91</v>
          </cell>
          <cell r="AT1188">
            <v>33.67</v>
          </cell>
        </row>
        <row r="1189">
          <cell r="X1189">
            <v>38828</v>
          </cell>
          <cell r="Y1189">
            <v>24.73</v>
          </cell>
          <cell r="Z1189">
            <v>33.29</v>
          </cell>
          <cell r="AA1189">
            <v>1.3461382935705619</v>
          </cell>
          <cell r="AR1189">
            <v>38828</v>
          </cell>
          <cell r="AS1189">
            <v>24.73</v>
          </cell>
          <cell r="AT1189">
            <v>33.29</v>
          </cell>
        </row>
        <row r="1190">
          <cell r="X1190">
            <v>38831</v>
          </cell>
          <cell r="Y1190">
            <v>24.2</v>
          </cell>
          <cell r="Z1190">
            <v>32.74</v>
          </cell>
          <cell r="AA1190">
            <v>1.3528925619834713</v>
          </cell>
          <cell r="AR1190">
            <v>38831</v>
          </cell>
          <cell r="AS1190">
            <v>24.2</v>
          </cell>
          <cell r="AT1190">
            <v>32.74</v>
          </cell>
        </row>
        <row r="1191">
          <cell r="X1191">
            <v>38832</v>
          </cell>
          <cell r="Y1191">
            <v>24.57</v>
          </cell>
          <cell r="Z1191">
            <v>32.549999999999997</v>
          </cell>
          <cell r="AA1191">
            <v>1.3247863247863247</v>
          </cell>
          <cell r="AR1191">
            <v>38832</v>
          </cell>
          <cell r="AS1191">
            <v>24.57</v>
          </cell>
          <cell r="AT1191">
            <v>32.549999999999997</v>
          </cell>
        </row>
        <row r="1192">
          <cell r="X1192">
            <v>38833</v>
          </cell>
          <cell r="Y1192">
            <v>25.19</v>
          </cell>
          <cell r="Z1192">
            <v>32</v>
          </cell>
          <cell r="AA1192">
            <v>1.2703453751488685</v>
          </cell>
          <cell r="AR1192">
            <v>38833</v>
          </cell>
          <cell r="AS1192">
            <v>25.19</v>
          </cell>
          <cell r="AT1192">
            <v>32</v>
          </cell>
        </row>
        <row r="1193">
          <cell r="X1193">
            <v>38834</v>
          </cell>
          <cell r="Y1193">
            <v>26.08</v>
          </cell>
          <cell r="Z1193">
            <v>31.86</v>
          </cell>
          <cell r="AA1193">
            <v>1.2216257668711656</v>
          </cell>
          <cell r="AR1193">
            <v>38834</v>
          </cell>
          <cell r="AS1193">
            <v>26.08</v>
          </cell>
          <cell r="AT1193">
            <v>31.86</v>
          </cell>
        </row>
        <row r="1194">
          <cell r="X1194">
            <v>38835</v>
          </cell>
          <cell r="Y1194">
            <v>27.4</v>
          </cell>
          <cell r="Z1194">
            <v>32.44</v>
          </cell>
          <cell r="AA1194">
            <v>1.1839416058394161</v>
          </cell>
          <cell r="AR1194">
            <v>38835</v>
          </cell>
          <cell r="AS1194">
            <v>27.4</v>
          </cell>
          <cell r="AT1194">
            <v>32.44</v>
          </cell>
        </row>
        <row r="1195">
          <cell r="X1195">
            <v>38838</v>
          </cell>
          <cell r="Y1195">
            <v>27.45</v>
          </cell>
          <cell r="Z1195">
            <v>31.59</v>
          </cell>
          <cell r="AA1195">
            <v>1.1508196721311477</v>
          </cell>
          <cell r="AR1195">
            <v>38838</v>
          </cell>
          <cell r="AS1195">
            <v>27.45</v>
          </cell>
          <cell r="AT1195">
            <v>31.59</v>
          </cell>
        </row>
        <row r="1196">
          <cell r="X1196">
            <v>38839</v>
          </cell>
          <cell r="Y1196">
            <v>27.45</v>
          </cell>
          <cell r="Z1196">
            <v>31.48</v>
          </cell>
          <cell r="AA1196">
            <v>1.1468123861566486</v>
          </cell>
          <cell r="AR1196">
            <v>38839</v>
          </cell>
          <cell r="AS1196">
            <v>27.45</v>
          </cell>
          <cell r="AT1196">
            <v>31.48</v>
          </cell>
        </row>
        <row r="1197">
          <cell r="X1197">
            <v>38840</v>
          </cell>
          <cell r="Y1197">
            <v>27.51</v>
          </cell>
          <cell r="Z1197">
            <v>31.3</v>
          </cell>
          <cell r="AA1197">
            <v>1.1377680843329698</v>
          </cell>
          <cell r="AR1197">
            <v>38840</v>
          </cell>
          <cell r="AS1197">
            <v>27.51</v>
          </cell>
          <cell r="AT1197">
            <v>31.3</v>
          </cell>
        </row>
        <row r="1198">
          <cell r="X1198">
            <v>38841</v>
          </cell>
          <cell r="Y1198">
            <v>27.59</v>
          </cell>
          <cell r="Z1198">
            <v>31.25</v>
          </cell>
          <cell r="AA1198">
            <v>1.1326567596955419</v>
          </cell>
          <cell r="AR1198">
            <v>38841</v>
          </cell>
          <cell r="AS1198">
            <v>27.59</v>
          </cell>
          <cell r="AT1198">
            <v>31.25</v>
          </cell>
        </row>
        <row r="1199">
          <cell r="X1199">
            <v>38842</v>
          </cell>
          <cell r="Y1199">
            <v>27.67</v>
          </cell>
          <cell r="Z1199">
            <v>32.83</v>
          </cell>
          <cell r="AA1199">
            <v>1.1864835561980482</v>
          </cell>
          <cell r="AR1199">
            <v>38842</v>
          </cell>
          <cell r="AS1199">
            <v>27.67</v>
          </cell>
          <cell r="AT1199">
            <v>32.83</v>
          </cell>
        </row>
        <row r="1200">
          <cell r="X1200">
            <v>38845</v>
          </cell>
          <cell r="Y1200">
            <v>27.68</v>
          </cell>
          <cell r="Z1200">
            <v>32.65</v>
          </cell>
          <cell r="AA1200">
            <v>1.1795520231213872</v>
          </cell>
          <cell r="AR1200">
            <v>38845</v>
          </cell>
          <cell r="AS1200">
            <v>27.68</v>
          </cell>
          <cell r="AT1200">
            <v>32.65</v>
          </cell>
        </row>
        <row r="1201">
          <cell r="X1201">
            <v>38846</v>
          </cell>
          <cell r="Y1201">
            <v>28.63</v>
          </cell>
          <cell r="Z1201">
            <v>33.18</v>
          </cell>
          <cell r="AA1201">
            <v>1.1589242053789732</v>
          </cell>
          <cell r="AR1201">
            <v>38846</v>
          </cell>
          <cell r="AS1201">
            <v>28.63</v>
          </cell>
          <cell r="AT1201">
            <v>33.18</v>
          </cell>
        </row>
        <row r="1202">
          <cell r="X1202">
            <v>38847</v>
          </cell>
          <cell r="Y1202">
            <v>28.52</v>
          </cell>
          <cell r="Z1202">
            <v>32.86</v>
          </cell>
          <cell r="AA1202">
            <v>1.1521739130434783</v>
          </cell>
          <cell r="AR1202">
            <v>38847</v>
          </cell>
          <cell r="AS1202">
            <v>28.52</v>
          </cell>
          <cell r="AT1202">
            <v>32.86</v>
          </cell>
        </row>
        <row r="1203">
          <cell r="X1203">
            <v>38848</v>
          </cell>
          <cell r="Y1203">
            <v>28.19</v>
          </cell>
          <cell r="Z1203">
            <v>32.04</v>
          </cell>
          <cell r="AA1203">
            <v>1.1365732529265695</v>
          </cell>
          <cell r="AR1203">
            <v>38848</v>
          </cell>
          <cell r="AS1203">
            <v>28.19</v>
          </cell>
          <cell r="AT1203">
            <v>32.04</v>
          </cell>
        </row>
        <row r="1204">
          <cell r="X1204">
            <v>38849</v>
          </cell>
          <cell r="Y1204">
            <v>27.82</v>
          </cell>
          <cell r="Z1204">
            <v>31.9</v>
          </cell>
          <cell r="AA1204">
            <v>1.1466570812365204</v>
          </cell>
          <cell r="AR1204">
            <v>38849</v>
          </cell>
          <cell r="AS1204">
            <v>27.82</v>
          </cell>
          <cell r="AT1204">
            <v>31.9</v>
          </cell>
        </row>
        <row r="1205">
          <cell r="X1205">
            <v>38852</v>
          </cell>
          <cell r="Y1205">
            <v>27.25</v>
          </cell>
          <cell r="Z1205">
            <v>32.44</v>
          </cell>
          <cell r="AA1205">
            <v>1.1904587155963302</v>
          </cell>
          <cell r="AR1205">
            <v>38852</v>
          </cell>
          <cell r="AS1205">
            <v>27.25</v>
          </cell>
          <cell r="AT1205">
            <v>32.44</v>
          </cell>
        </row>
        <row r="1206">
          <cell r="X1206">
            <v>38853</v>
          </cell>
          <cell r="Y1206">
            <v>27.69</v>
          </cell>
          <cell r="Z1206">
            <v>32.630000000000003</v>
          </cell>
          <cell r="AA1206">
            <v>1.1784037558685447</v>
          </cell>
          <cell r="AR1206">
            <v>38853</v>
          </cell>
          <cell r="AS1206">
            <v>27.69</v>
          </cell>
          <cell r="AT1206">
            <v>32.630000000000003</v>
          </cell>
        </row>
        <row r="1207">
          <cell r="X1207">
            <v>38854</v>
          </cell>
          <cell r="Y1207">
            <v>26.93</v>
          </cell>
          <cell r="Z1207">
            <v>31.76</v>
          </cell>
          <cell r="AA1207">
            <v>1.1793538804307464</v>
          </cell>
          <cell r="AR1207">
            <v>38854</v>
          </cell>
          <cell r="AS1207">
            <v>26.93</v>
          </cell>
          <cell r="AT1207">
            <v>31.76</v>
          </cell>
        </row>
        <row r="1208">
          <cell r="X1208">
            <v>38855</v>
          </cell>
          <cell r="Y1208">
            <v>27.38</v>
          </cell>
          <cell r="Z1208">
            <v>32.07</v>
          </cell>
          <cell r="AA1208">
            <v>1.1712929145361579</v>
          </cell>
          <cell r="AR1208">
            <v>38855</v>
          </cell>
          <cell r="AS1208">
            <v>27.38</v>
          </cell>
          <cell r="AT1208">
            <v>32.07</v>
          </cell>
        </row>
        <row r="1209">
          <cell r="X1209">
            <v>38856</v>
          </cell>
          <cell r="Y1209">
            <v>27.7</v>
          </cell>
          <cell r="Z1209">
            <v>32.67</v>
          </cell>
          <cell r="AA1209">
            <v>1.1794223826714803</v>
          </cell>
          <cell r="AR1209">
            <v>38856</v>
          </cell>
          <cell r="AS1209">
            <v>27.7</v>
          </cell>
          <cell r="AT1209">
            <v>32.67</v>
          </cell>
        </row>
        <row r="1210">
          <cell r="X1210">
            <v>38859</v>
          </cell>
          <cell r="Y1210">
            <v>27.01</v>
          </cell>
          <cell r="Z1210">
            <v>33.89</v>
          </cell>
          <cell r="AA1210">
            <v>1.254720473898556</v>
          </cell>
          <cell r="AR1210">
            <v>38859</v>
          </cell>
          <cell r="AS1210">
            <v>27.01</v>
          </cell>
          <cell r="AT1210">
            <v>33.89</v>
          </cell>
        </row>
        <row r="1211">
          <cell r="X1211">
            <v>38860</v>
          </cell>
          <cell r="Y1211">
            <v>27.16</v>
          </cell>
          <cell r="Z1211">
            <v>33.619999999999997</v>
          </cell>
          <cell r="AA1211">
            <v>1.2378497790868923</v>
          </cell>
          <cell r="AR1211">
            <v>38860</v>
          </cell>
          <cell r="AS1211">
            <v>27.16</v>
          </cell>
          <cell r="AT1211">
            <v>33.619999999999997</v>
          </cell>
        </row>
        <row r="1212">
          <cell r="X1212">
            <v>38861</v>
          </cell>
          <cell r="Y1212">
            <v>26.79</v>
          </cell>
          <cell r="Z1212">
            <v>33.020000000000003</v>
          </cell>
          <cell r="AA1212">
            <v>1.2325494587532664</v>
          </cell>
          <cell r="AR1212">
            <v>38861</v>
          </cell>
          <cell r="AS1212">
            <v>26.79</v>
          </cell>
          <cell r="AT1212">
            <v>33.020000000000003</v>
          </cell>
        </row>
        <row r="1213">
          <cell r="X1213">
            <v>38862</v>
          </cell>
          <cell r="Y1213">
            <v>27</v>
          </cell>
          <cell r="Z1213">
            <v>33.07</v>
          </cell>
          <cell r="AA1213">
            <v>1.2248148148148148</v>
          </cell>
          <cell r="AR1213">
            <v>38862</v>
          </cell>
          <cell r="AS1213">
            <v>27</v>
          </cell>
          <cell r="AT1213">
            <v>33.07</v>
          </cell>
        </row>
        <row r="1214">
          <cell r="X1214">
            <v>38863</v>
          </cell>
          <cell r="Y1214">
            <v>27.49</v>
          </cell>
          <cell r="Z1214">
            <v>33.24</v>
          </cell>
          <cell r="AA1214">
            <v>1.2091669698072027</v>
          </cell>
          <cell r="AR1214">
            <v>38863</v>
          </cell>
          <cell r="AS1214">
            <v>27.49</v>
          </cell>
          <cell r="AT1214">
            <v>33.24</v>
          </cell>
        </row>
        <row r="1215">
          <cell r="X1215">
            <v>38866</v>
          </cell>
          <cell r="Y1215">
            <v>27.49</v>
          </cell>
          <cell r="Z1215">
            <v>33.24</v>
          </cell>
          <cell r="AA1215">
            <v>1.2091669698072027</v>
          </cell>
          <cell r="AR1215">
            <v>38866</v>
          </cell>
          <cell r="AS1215">
            <v>27.49</v>
          </cell>
          <cell r="AT1215">
            <v>33.24</v>
          </cell>
        </row>
        <row r="1216">
          <cell r="X1216">
            <v>38867</v>
          </cell>
          <cell r="Y1216">
            <v>27.11</v>
          </cell>
          <cell r="Z1216">
            <v>32.44</v>
          </cell>
          <cell r="AA1216">
            <v>1.1966064182958318</v>
          </cell>
          <cell r="AR1216">
            <v>38867</v>
          </cell>
          <cell r="AS1216">
            <v>27.11</v>
          </cell>
          <cell r="AT1216">
            <v>32.44</v>
          </cell>
        </row>
        <row r="1217">
          <cell r="X1217">
            <v>38868</v>
          </cell>
          <cell r="Y1217">
            <v>27.2</v>
          </cell>
          <cell r="Z1217">
            <v>32.46</v>
          </cell>
          <cell r="AA1217">
            <v>1.1933823529411764</v>
          </cell>
          <cell r="AR1217">
            <v>38868</v>
          </cell>
          <cell r="AS1217">
            <v>27.2</v>
          </cell>
          <cell r="AT1217">
            <v>32.46</v>
          </cell>
        </row>
        <row r="1218">
          <cell r="X1218">
            <v>38869</v>
          </cell>
          <cell r="Y1218">
            <v>27.65</v>
          </cell>
          <cell r="Z1218">
            <v>33.1</v>
          </cell>
          <cell r="AA1218">
            <v>1.1971066907775769</v>
          </cell>
          <cell r="AR1218">
            <v>38869</v>
          </cell>
          <cell r="AS1218">
            <v>27.65</v>
          </cell>
          <cell r="AT1218">
            <v>33.1</v>
          </cell>
        </row>
        <row r="1219">
          <cell r="X1219">
            <v>38870</v>
          </cell>
          <cell r="Y1219">
            <v>27.46</v>
          </cell>
          <cell r="Z1219">
            <v>32.81</v>
          </cell>
          <cell r="AA1219">
            <v>1.1948288419519302</v>
          </cell>
          <cell r="AR1219">
            <v>38870</v>
          </cell>
          <cell r="AS1219">
            <v>27.46</v>
          </cell>
          <cell r="AT1219">
            <v>32.81</v>
          </cell>
        </row>
        <row r="1220">
          <cell r="X1220">
            <v>38873</v>
          </cell>
          <cell r="Y1220">
            <v>27.15</v>
          </cell>
          <cell r="Z1220">
            <v>31.97</v>
          </cell>
          <cell r="AA1220">
            <v>1.1775322283609577</v>
          </cell>
          <cell r="AR1220">
            <v>38873</v>
          </cell>
          <cell r="AS1220">
            <v>27.15</v>
          </cell>
          <cell r="AT1220">
            <v>31.97</v>
          </cell>
        </row>
        <row r="1221">
          <cell r="X1221">
            <v>38874</v>
          </cell>
          <cell r="Y1221">
            <v>25.37</v>
          </cell>
          <cell r="Z1221">
            <v>31.77</v>
          </cell>
          <cell r="AA1221">
            <v>1.2522664564446195</v>
          </cell>
          <cell r="AR1221">
            <v>38874</v>
          </cell>
          <cell r="AS1221">
            <v>25.37</v>
          </cell>
          <cell r="AT1221">
            <v>31.77</v>
          </cell>
        </row>
        <row r="1222">
          <cell r="X1222">
            <v>38875</v>
          </cell>
          <cell r="Y1222">
            <v>25.29</v>
          </cell>
          <cell r="Z1222">
            <v>31.28</v>
          </cell>
          <cell r="AA1222">
            <v>1.2368525108738633</v>
          </cell>
          <cell r="AR1222">
            <v>38875</v>
          </cell>
          <cell r="AS1222">
            <v>25.29</v>
          </cell>
          <cell r="AT1222">
            <v>31.28</v>
          </cell>
        </row>
        <row r="1223">
          <cell r="X1223">
            <v>38876</v>
          </cell>
          <cell r="Y1223">
            <v>25</v>
          </cell>
          <cell r="Z1223">
            <v>32.36</v>
          </cell>
          <cell r="AA1223">
            <v>1.2944</v>
          </cell>
          <cell r="AR1223">
            <v>38876</v>
          </cell>
          <cell r="AS1223">
            <v>25</v>
          </cell>
          <cell r="AT1223">
            <v>32.36</v>
          </cell>
        </row>
        <row r="1224">
          <cell r="X1224">
            <v>38877</v>
          </cell>
          <cell r="Y1224">
            <v>25.19</v>
          </cell>
          <cell r="Z1224">
            <v>32.130000000000003</v>
          </cell>
          <cell r="AA1224">
            <v>1.2755061532354108</v>
          </cell>
          <cell r="AR1224">
            <v>38877</v>
          </cell>
          <cell r="AS1224">
            <v>25.19</v>
          </cell>
          <cell r="AT1224">
            <v>32.130000000000003</v>
          </cell>
        </row>
        <row r="1225">
          <cell r="X1225">
            <v>38880</v>
          </cell>
          <cell r="Y1225">
            <v>24.87</v>
          </cell>
          <cell r="Z1225">
            <v>30.87</v>
          </cell>
          <cell r="AA1225">
            <v>1.241254523522316</v>
          </cell>
          <cell r="AR1225">
            <v>38880</v>
          </cell>
          <cell r="AS1225">
            <v>24.87</v>
          </cell>
          <cell r="AT1225">
            <v>30.87</v>
          </cell>
        </row>
        <row r="1226">
          <cell r="X1226">
            <v>38881</v>
          </cell>
          <cell r="Y1226">
            <v>22.47</v>
          </cell>
          <cell r="Z1226">
            <v>29.53</v>
          </cell>
          <cell r="AA1226">
            <v>1.3141967067200713</v>
          </cell>
          <cell r="AR1226">
            <v>38881</v>
          </cell>
          <cell r="AS1226">
            <v>22.47</v>
          </cell>
          <cell r="AT1226">
            <v>29.53</v>
          </cell>
        </row>
        <row r="1227">
          <cell r="X1227">
            <v>38882</v>
          </cell>
          <cell r="Y1227">
            <v>22.84</v>
          </cell>
          <cell r="Z1227">
            <v>29.21</v>
          </cell>
          <cell r="AA1227">
            <v>1.2788966725043784</v>
          </cell>
          <cell r="AR1227">
            <v>38882</v>
          </cell>
          <cell r="AS1227">
            <v>22.84</v>
          </cell>
          <cell r="AT1227">
            <v>29.21</v>
          </cell>
        </row>
        <row r="1228">
          <cell r="X1228">
            <v>38883</v>
          </cell>
          <cell r="Y1228">
            <v>23.58</v>
          </cell>
          <cell r="Z1228">
            <v>29.28</v>
          </cell>
          <cell r="AA1228">
            <v>1.241730279898219</v>
          </cell>
          <cell r="AR1228">
            <v>38883</v>
          </cell>
          <cell r="AS1228">
            <v>23.58</v>
          </cell>
          <cell r="AT1228">
            <v>29.28</v>
          </cell>
        </row>
        <row r="1229">
          <cell r="X1229">
            <v>38884</v>
          </cell>
          <cell r="Y1229">
            <v>23.81</v>
          </cell>
          <cell r="Z1229">
            <v>29.73</v>
          </cell>
          <cell r="AA1229">
            <v>1.2486350272994542</v>
          </cell>
          <cell r="AR1229">
            <v>38884</v>
          </cell>
          <cell r="AS1229">
            <v>23.81</v>
          </cell>
          <cell r="AT1229">
            <v>29.73</v>
          </cell>
        </row>
        <row r="1230">
          <cell r="X1230">
            <v>38887</v>
          </cell>
          <cell r="Y1230">
            <v>23.25</v>
          </cell>
          <cell r="Z1230">
            <v>30.13</v>
          </cell>
          <cell r="AA1230">
            <v>1.2959139784946236</v>
          </cell>
          <cell r="AR1230">
            <v>38887</v>
          </cell>
          <cell r="AS1230">
            <v>23.25</v>
          </cell>
          <cell r="AT1230">
            <v>30.13</v>
          </cell>
        </row>
        <row r="1231">
          <cell r="X1231">
            <v>38888</v>
          </cell>
          <cell r="Y1231">
            <v>23.45</v>
          </cell>
          <cell r="Z1231">
            <v>29.96</v>
          </cell>
          <cell r="AA1231">
            <v>1.2776119402985076</v>
          </cell>
          <cell r="AR1231">
            <v>38888</v>
          </cell>
          <cell r="AS1231">
            <v>23.45</v>
          </cell>
          <cell r="AT1231">
            <v>29.96</v>
          </cell>
        </row>
        <row r="1232">
          <cell r="X1232">
            <v>38889</v>
          </cell>
          <cell r="Y1232">
            <v>23.83</v>
          </cell>
          <cell r="Z1232">
            <v>30.14</v>
          </cell>
          <cell r="AA1232">
            <v>1.2647922786403694</v>
          </cell>
          <cell r="AR1232">
            <v>38889</v>
          </cell>
          <cell r="AS1232">
            <v>23.83</v>
          </cell>
          <cell r="AT1232">
            <v>30.14</v>
          </cell>
        </row>
        <row r="1233">
          <cell r="X1233">
            <v>38890</v>
          </cell>
          <cell r="Y1233">
            <v>26.9</v>
          </cell>
          <cell r="Z1233">
            <v>29.88</v>
          </cell>
          <cell r="AA1233">
            <v>1.1107806691449815</v>
          </cell>
          <cell r="AR1233">
            <v>38890</v>
          </cell>
          <cell r="AS1233">
            <v>26.9</v>
          </cell>
          <cell r="AT1233">
            <v>29.88</v>
          </cell>
        </row>
        <row r="1234">
          <cell r="X1234">
            <v>38891</v>
          </cell>
          <cell r="Y1234">
            <v>26.81</v>
          </cell>
          <cell r="Z1234">
            <v>28.09</v>
          </cell>
          <cell r="AA1234">
            <v>1.0477433793360686</v>
          </cell>
          <cell r="AR1234">
            <v>38891</v>
          </cell>
          <cell r="AS1234">
            <v>26.81</v>
          </cell>
          <cell r="AT1234">
            <v>28.09</v>
          </cell>
        </row>
        <row r="1235">
          <cell r="X1235">
            <v>38894</v>
          </cell>
          <cell r="Y1235">
            <v>26.22</v>
          </cell>
          <cell r="Z1235">
            <v>28.22</v>
          </cell>
          <cell r="AA1235">
            <v>1.07627765064836</v>
          </cell>
          <cell r="AR1235">
            <v>38894</v>
          </cell>
          <cell r="AS1235">
            <v>26.22</v>
          </cell>
          <cell r="AT1235">
            <v>28.22</v>
          </cell>
        </row>
        <row r="1236">
          <cell r="X1236">
            <v>38895</v>
          </cell>
          <cell r="Y1236">
            <v>25.82</v>
          </cell>
          <cell r="Z1236">
            <v>28.2</v>
          </cell>
          <cell r="AA1236">
            <v>1.0921766072811774</v>
          </cell>
          <cell r="AR1236">
            <v>38895</v>
          </cell>
          <cell r="AS1236">
            <v>25.82</v>
          </cell>
          <cell r="AT1236">
            <v>28.2</v>
          </cell>
        </row>
        <row r="1237">
          <cell r="X1237">
            <v>38896</v>
          </cell>
          <cell r="Y1237">
            <v>25.75</v>
          </cell>
          <cell r="Z1237">
            <v>28.64</v>
          </cell>
          <cell r="AA1237">
            <v>1.1122330097087378</v>
          </cell>
          <cell r="AR1237">
            <v>38896</v>
          </cell>
          <cell r="AS1237">
            <v>25.75</v>
          </cell>
          <cell r="AT1237">
            <v>28.64</v>
          </cell>
        </row>
        <row r="1238">
          <cell r="X1238">
            <v>38897</v>
          </cell>
          <cell r="Y1238">
            <v>28.63</v>
          </cell>
          <cell r="Z1238">
            <v>29.2</v>
          </cell>
          <cell r="AA1238">
            <v>1.0199091861683549</v>
          </cell>
          <cell r="AR1238">
            <v>38897</v>
          </cell>
          <cell r="AS1238">
            <v>28.63</v>
          </cell>
          <cell r="AT1238">
            <v>29.2</v>
          </cell>
        </row>
        <row r="1239">
          <cell r="X1239">
            <v>38898</v>
          </cell>
          <cell r="Y1239">
            <v>28.14</v>
          </cell>
          <cell r="Z1239">
            <v>29.19</v>
          </cell>
          <cell r="AA1239">
            <v>1.0373134328358209</v>
          </cell>
          <cell r="AR1239">
            <v>38898</v>
          </cell>
          <cell r="AS1239">
            <v>28.14</v>
          </cell>
          <cell r="AT1239">
            <v>29.19</v>
          </cell>
        </row>
        <row r="1240">
          <cell r="X1240">
            <v>38901</v>
          </cell>
          <cell r="Y1240">
            <v>28.08</v>
          </cell>
          <cell r="Z1240">
            <v>29.68</v>
          </cell>
          <cell r="AA1240">
            <v>1.0569800569800569</v>
          </cell>
          <cell r="AR1240">
            <v>38901</v>
          </cell>
          <cell r="AS1240">
            <v>28.08</v>
          </cell>
          <cell r="AT1240">
            <v>29.68</v>
          </cell>
        </row>
        <row r="1241">
          <cell r="X1241">
            <v>38902</v>
          </cell>
          <cell r="Y1241">
            <v>28.08</v>
          </cell>
          <cell r="Z1241">
            <v>29.68</v>
          </cell>
          <cell r="AA1241">
            <v>1.0569800569800569</v>
          </cell>
          <cell r="AR1241">
            <v>38902</v>
          </cell>
          <cell r="AS1241">
            <v>28.08</v>
          </cell>
          <cell r="AT1241">
            <v>29.68</v>
          </cell>
        </row>
        <row r="1242">
          <cell r="X1242">
            <v>38903</v>
          </cell>
          <cell r="Y1242">
            <v>27.92</v>
          </cell>
          <cell r="Z1242">
            <v>28.33</v>
          </cell>
          <cell r="AA1242">
            <v>1.0146848137535815</v>
          </cell>
          <cell r="AR1242">
            <v>38903</v>
          </cell>
          <cell r="AS1242">
            <v>27.92</v>
          </cell>
          <cell r="AT1242">
            <v>28.33</v>
          </cell>
        </row>
        <row r="1243">
          <cell r="X1243">
            <v>38904</v>
          </cell>
          <cell r="Y1243">
            <v>28.02</v>
          </cell>
          <cell r="Z1243">
            <v>28.35</v>
          </cell>
          <cell r="AA1243">
            <v>1.0117773019271949</v>
          </cell>
          <cell r="AR1243">
            <v>38904</v>
          </cell>
          <cell r="AS1243">
            <v>28.02</v>
          </cell>
          <cell r="AT1243">
            <v>28.35</v>
          </cell>
        </row>
        <row r="1244">
          <cell r="X1244">
            <v>38905</v>
          </cell>
          <cell r="Y1244">
            <v>27.64</v>
          </cell>
          <cell r="Z1244">
            <v>28.18</v>
          </cell>
          <cell r="AA1244">
            <v>1.0195369030390737</v>
          </cell>
          <cell r="AR1244">
            <v>38905</v>
          </cell>
          <cell r="AS1244">
            <v>27.64</v>
          </cell>
          <cell r="AT1244">
            <v>28.18</v>
          </cell>
        </row>
        <row r="1245">
          <cell r="X1245">
            <v>38908</v>
          </cell>
          <cell r="Y1245">
            <v>27.24</v>
          </cell>
          <cell r="Z1245">
            <v>28.14</v>
          </cell>
          <cell r="AA1245">
            <v>1.0330396475770927</v>
          </cell>
          <cell r="AR1245">
            <v>38908</v>
          </cell>
          <cell r="AS1245">
            <v>27.24</v>
          </cell>
          <cell r="AT1245">
            <v>28.14</v>
          </cell>
        </row>
        <row r="1246">
          <cell r="X1246">
            <v>38909</v>
          </cell>
          <cell r="Y1246">
            <v>27.46</v>
          </cell>
          <cell r="Z1246">
            <v>28.28</v>
          </cell>
          <cell r="AA1246">
            <v>1.0298616168973052</v>
          </cell>
          <cell r="AR1246">
            <v>38909</v>
          </cell>
          <cell r="AS1246">
            <v>27.46</v>
          </cell>
          <cell r="AT1246">
            <v>28.28</v>
          </cell>
        </row>
        <row r="1247">
          <cell r="X1247">
            <v>38910</v>
          </cell>
          <cell r="Y1247">
            <v>25.97</v>
          </cell>
          <cell r="Z1247">
            <v>27.04</v>
          </cell>
          <cell r="AA1247">
            <v>1.0412013862148632</v>
          </cell>
          <cell r="AR1247">
            <v>38910</v>
          </cell>
          <cell r="AS1247">
            <v>25.97</v>
          </cell>
          <cell r="AT1247">
            <v>27.04</v>
          </cell>
        </row>
        <row r="1248">
          <cell r="X1248">
            <v>38911</v>
          </cell>
          <cell r="Y1248">
            <v>24.66</v>
          </cell>
          <cell r="Z1248">
            <v>26.16</v>
          </cell>
          <cell r="AA1248">
            <v>1.0608272506082725</v>
          </cell>
          <cell r="AR1248">
            <v>38911</v>
          </cell>
          <cell r="AS1248">
            <v>24.66</v>
          </cell>
          <cell r="AT1248">
            <v>26.16</v>
          </cell>
        </row>
        <row r="1249">
          <cell r="X1249">
            <v>38912</v>
          </cell>
          <cell r="Y1249">
            <v>24.91</v>
          </cell>
          <cell r="Z1249">
            <v>25.98</v>
          </cell>
          <cell r="AA1249">
            <v>1.0429546366920914</v>
          </cell>
          <cell r="AR1249">
            <v>38912</v>
          </cell>
          <cell r="AS1249">
            <v>24.91</v>
          </cell>
          <cell r="AT1249">
            <v>25.98</v>
          </cell>
        </row>
        <row r="1250">
          <cell r="X1250">
            <v>38915</v>
          </cell>
          <cell r="Y1250">
            <v>24.15</v>
          </cell>
          <cell r="Z1250">
            <v>26.32</v>
          </cell>
          <cell r="AA1250">
            <v>1.0898550724637681</v>
          </cell>
          <cell r="AR1250">
            <v>38915</v>
          </cell>
          <cell r="AS1250">
            <v>24.15</v>
          </cell>
          <cell r="AT1250">
            <v>26.32</v>
          </cell>
        </row>
        <row r="1251">
          <cell r="X1251">
            <v>38916</v>
          </cell>
          <cell r="Y1251">
            <v>25</v>
          </cell>
          <cell r="Z1251">
            <v>26.62</v>
          </cell>
          <cell r="AA1251">
            <v>1.0648</v>
          </cell>
          <cell r="AR1251">
            <v>38916</v>
          </cell>
          <cell r="AS1251">
            <v>25</v>
          </cell>
          <cell r="AT1251">
            <v>26.62</v>
          </cell>
        </row>
        <row r="1252">
          <cell r="X1252">
            <v>38917</v>
          </cell>
          <cell r="Y1252">
            <v>25.76</v>
          </cell>
          <cell r="Z1252">
            <v>27.4</v>
          </cell>
          <cell r="AA1252">
            <v>1.0636645962732918</v>
          </cell>
          <cell r="AR1252">
            <v>38917</v>
          </cell>
          <cell r="AS1252">
            <v>25.76</v>
          </cell>
          <cell r="AT1252">
            <v>27.4</v>
          </cell>
        </row>
        <row r="1253">
          <cell r="X1253">
            <v>38918</v>
          </cell>
          <cell r="Y1253">
            <v>25.3</v>
          </cell>
          <cell r="Z1253">
            <v>25.76</v>
          </cell>
          <cell r="AA1253">
            <v>1.0181818181818183</v>
          </cell>
          <cell r="AR1253">
            <v>38918</v>
          </cell>
          <cell r="AS1253">
            <v>25.3</v>
          </cell>
          <cell r="AT1253">
            <v>25.76</v>
          </cell>
        </row>
        <row r="1254">
          <cell r="X1254">
            <v>38919</v>
          </cell>
          <cell r="Y1254">
            <v>24.28</v>
          </cell>
          <cell r="Z1254">
            <v>25.14</v>
          </cell>
          <cell r="AA1254">
            <v>1.0354200988467874</v>
          </cell>
          <cell r="AR1254">
            <v>38919</v>
          </cell>
          <cell r="AS1254">
            <v>24.28</v>
          </cell>
          <cell r="AT1254">
            <v>25.14</v>
          </cell>
        </row>
        <row r="1255">
          <cell r="X1255">
            <v>38922</v>
          </cell>
          <cell r="Y1255">
            <v>25.58</v>
          </cell>
          <cell r="Z1255">
            <v>26.28</v>
          </cell>
          <cell r="AA1255">
            <v>1.0273651290070369</v>
          </cell>
          <cell r="AR1255">
            <v>38922</v>
          </cell>
          <cell r="AS1255">
            <v>25.58</v>
          </cell>
          <cell r="AT1255">
            <v>26.28</v>
          </cell>
        </row>
        <row r="1256">
          <cell r="X1256">
            <v>38923</v>
          </cell>
          <cell r="Y1256">
            <v>25.63</v>
          </cell>
          <cell r="Z1256">
            <v>25.94</v>
          </cell>
          <cell r="AA1256">
            <v>1.0120952009364028</v>
          </cell>
          <cell r="AR1256">
            <v>38923</v>
          </cell>
          <cell r="AS1256">
            <v>25.63</v>
          </cell>
          <cell r="AT1256">
            <v>25.94</v>
          </cell>
        </row>
        <row r="1257">
          <cell r="X1257">
            <v>38924</v>
          </cell>
          <cell r="Y1257">
            <v>25.26</v>
          </cell>
          <cell r="Z1257">
            <v>26.74</v>
          </cell>
          <cell r="AA1257">
            <v>1.0585906571654788</v>
          </cell>
          <cell r="AR1257">
            <v>38924</v>
          </cell>
          <cell r="AS1257">
            <v>25.26</v>
          </cell>
          <cell r="AT1257">
            <v>26.74</v>
          </cell>
        </row>
        <row r="1258">
          <cell r="X1258">
            <v>38925</v>
          </cell>
          <cell r="Y1258">
            <v>24.78</v>
          </cell>
          <cell r="Z1258">
            <v>26.49</v>
          </cell>
          <cell r="AA1258">
            <v>1.0690072639225181</v>
          </cell>
          <cell r="AR1258">
            <v>38925</v>
          </cell>
          <cell r="AS1258">
            <v>24.78</v>
          </cell>
          <cell r="AT1258">
            <v>26.49</v>
          </cell>
        </row>
        <row r="1259">
          <cell r="X1259">
            <v>38926</v>
          </cell>
          <cell r="Y1259">
            <v>25.32</v>
          </cell>
          <cell r="Z1259">
            <v>27.19</v>
          </cell>
          <cell r="AA1259">
            <v>1.0738546603475514</v>
          </cell>
          <cell r="AR1259">
            <v>38926</v>
          </cell>
          <cell r="AS1259">
            <v>25.32</v>
          </cell>
          <cell r="AT1259">
            <v>27.19</v>
          </cell>
        </row>
        <row r="1260">
          <cell r="X1260">
            <v>38929</v>
          </cell>
          <cell r="Y1260">
            <v>26.21</v>
          </cell>
          <cell r="Z1260">
            <v>27.35</v>
          </cell>
          <cell r="AA1260">
            <v>1.0434948492941625</v>
          </cell>
          <cell r="AR1260">
            <v>38929</v>
          </cell>
          <cell r="AS1260">
            <v>26.21</v>
          </cell>
          <cell r="AT1260">
            <v>27.35</v>
          </cell>
        </row>
        <row r="1261">
          <cell r="X1261">
            <v>38930</v>
          </cell>
          <cell r="Y1261">
            <v>25.98</v>
          </cell>
          <cell r="Z1261">
            <v>27</v>
          </cell>
          <cell r="AA1261">
            <v>1.0392609699769053</v>
          </cell>
          <cell r="AR1261">
            <v>38930</v>
          </cell>
          <cell r="AS1261">
            <v>25.98</v>
          </cell>
          <cell r="AT1261">
            <v>27</v>
          </cell>
        </row>
        <row r="1262">
          <cell r="X1262">
            <v>38931</v>
          </cell>
          <cell r="Y1262">
            <v>26.75</v>
          </cell>
          <cell r="Z1262">
            <v>27.57</v>
          </cell>
          <cell r="AA1262">
            <v>1.0306542056074766</v>
          </cell>
          <cell r="AR1262">
            <v>38931</v>
          </cell>
          <cell r="AS1262">
            <v>26.75</v>
          </cell>
          <cell r="AT1262">
            <v>27.57</v>
          </cell>
        </row>
        <row r="1263">
          <cell r="X1263">
            <v>38932</v>
          </cell>
          <cell r="Y1263">
            <v>26.29</v>
          </cell>
          <cell r="Z1263">
            <v>28.07</v>
          </cell>
          <cell r="AA1263">
            <v>1.0677063522251806</v>
          </cell>
          <cell r="AR1263">
            <v>38932</v>
          </cell>
          <cell r="AS1263">
            <v>26.29</v>
          </cell>
          <cell r="AT1263">
            <v>28.07</v>
          </cell>
        </row>
        <row r="1264">
          <cell r="X1264">
            <v>38933</v>
          </cell>
          <cell r="Y1264">
            <v>26.28</v>
          </cell>
          <cell r="Z1264">
            <v>27.76</v>
          </cell>
          <cell r="AA1264">
            <v>1.056316590563166</v>
          </cell>
          <cell r="AR1264">
            <v>38933</v>
          </cell>
          <cell r="AS1264">
            <v>26.28</v>
          </cell>
          <cell r="AT1264">
            <v>27.76</v>
          </cell>
        </row>
        <row r="1265">
          <cell r="X1265">
            <v>38936</v>
          </cell>
          <cell r="Y1265">
            <v>26</v>
          </cell>
          <cell r="Z1265">
            <v>27.49</v>
          </cell>
          <cell r="AA1265">
            <v>1.0573076923076923</v>
          </cell>
          <cell r="AR1265">
            <v>38936</v>
          </cell>
          <cell r="AS1265">
            <v>26</v>
          </cell>
          <cell r="AT1265">
            <v>27.49</v>
          </cell>
        </row>
        <row r="1266">
          <cell r="X1266">
            <v>38937</v>
          </cell>
          <cell r="Y1266">
            <v>25.44</v>
          </cell>
          <cell r="Z1266">
            <v>26.61</v>
          </cell>
          <cell r="AA1266">
            <v>1.0459905660377358</v>
          </cell>
          <cell r="AR1266">
            <v>38937</v>
          </cell>
          <cell r="AS1266">
            <v>25.44</v>
          </cell>
          <cell r="AT1266">
            <v>26.61</v>
          </cell>
        </row>
        <row r="1267">
          <cell r="X1267">
            <v>38938</v>
          </cell>
          <cell r="Y1267">
            <v>24.66</v>
          </cell>
          <cell r="Z1267">
            <v>26.5</v>
          </cell>
          <cell r="AA1267">
            <v>1.0746147607461476</v>
          </cell>
          <cell r="AR1267">
            <v>38938</v>
          </cell>
          <cell r="AS1267">
            <v>24.66</v>
          </cell>
          <cell r="AT1267">
            <v>26.5</v>
          </cell>
        </row>
        <row r="1268">
          <cell r="X1268">
            <v>38939</v>
          </cell>
          <cell r="Y1268">
            <v>25.24</v>
          </cell>
          <cell r="Z1268">
            <v>28.76</v>
          </cell>
          <cell r="AA1268">
            <v>1.1394611727416799</v>
          </cell>
          <cell r="AR1268">
            <v>38939</v>
          </cell>
          <cell r="AS1268">
            <v>25.24</v>
          </cell>
          <cell r="AT1268">
            <v>28.76</v>
          </cell>
        </row>
        <row r="1269">
          <cell r="X1269">
            <v>38940</v>
          </cell>
          <cell r="Y1269">
            <v>25.08</v>
          </cell>
          <cell r="Z1269">
            <v>30.7</v>
          </cell>
          <cell r="AA1269">
            <v>1.2240829346092506</v>
          </cell>
          <cell r="AR1269">
            <v>38940</v>
          </cell>
          <cell r="AS1269">
            <v>25.08</v>
          </cell>
          <cell r="AT1269">
            <v>30.7</v>
          </cell>
        </row>
        <row r="1270">
          <cell r="X1270">
            <v>38943</v>
          </cell>
          <cell r="Y1270">
            <v>25.77</v>
          </cell>
          <cell r="Z1270">
            <v>28.69</v>
          </cell>
          <cell r="AA1270">
            <v>1.1133100504462554</v>
          </cell>
          <cell r="AR1270">
            <v>38943</v>
          </cell>
          <cell r="AS1270">
            <v>25.77</v>
          </cell>
          <cell r="AT1270">
            <v>28.69</v>
          </cell>
        </row>
        <row r="1271">
          <cell r="X1271">
            <v>38944</v>
          </cell>
          <cell r="Y1271">
            <v>26</v>
          </cell>
          <cell r="Z1271">
            <v>29.21</v>
          </cell>
          <cell r="AA1271">
            <v>1.1234615384615385</v>
          </cell>
          <cell r="AR1271">
            <v>38944</v>
          </cell>
          <cell r="AS1271">
            <v>26</v>
          </cell>
          <cell r="AT1271">
            <v>29.21</v>
          </cell>
        </row>
        <row r="1272">
          <cell r="X1272">
            <v>38945</v>
          </cell>
          <cell r="Y1272">
            <v>26.52</v>
          </cell>
          <cell r="Z1272">
            <v>32.31</v>
          </cell>
          <cell r="AA1272">
            <v>1.2183257918552037</v>
          </cell>
          <cell r="AR1272">
            <v>38945</v>
          </cell>
          <cell r="AS1272">
            <v>26.52</v>
          </cell>
          <cell r="AT1272">
            <v>32.31</v>
          </cell>
        </row>
        <row r="1273">
          <cell r="X1273">
            <v>38946</v>
          </cell>
          <cell r="Y1273">
            <v>26.38</v>
          </cell>
          <cell r="Z1273">
            <v>32.1</v>
          </cell>
          <cell r="AA1273">
            <v>1.21683093252464</v>
          </cell>
          <cell r="AR1273">
            <v>38946</v>
          </cell>
          <cell r="AS1273">
            <v>26.38</v>
          </cell>
          <cell r="AT1273">
            <v>32.1</v>
          </cell>
        </row>
        <row r="1274">
          <cell r="X1274">
            <v>38947</v>
          </cell>
          <cell r="Y1274">
            <v>26.47</v>
          </cell>
          <cell r="Z1274">
            <v>32.450000000000003</v>
          </cell>
          <cell r="AA1274">
            <v>1.2259161314695883</v>
          </cell>
          <cell r="AR1274">
            <v>38947</v>
          </cell>
          <cell r="AS1274">
            <v>26.47</v>
          </cell>
          <cell r="AT1274">
            <v>32.450000000000003</v>
          </cell>
        </row>
        <row r="1275">
          <cell r="X1275">
            <v>38950</v>
          </cell>
          <cell r="Y1275">
            <v>26.79</v>
          </cell>
          <cell r="Z1275">
            <v>31.99</v>
          </cell>
          <cell r="AA1275">
            <v>1.1941022769690182</v>
          </cell>
          <cell r="AR1275">
            <v>38950</v>
          </cell>
          <cell r="AS1275">
            <v>26.79</v>
          </cell>
          <cell r="AT1275">
            <v>31.99</v>
          </cell>
        </row>
        <row r="1276">
          <cell r="X1276">
            <v>38951</v>
          </cell>
          <cell r="Y1276">
            <v>26.68</v>
          </cell>
          <cell r="Z1276">
            <v>31.99</v>
          </cell>
          <cell r="AA1276">
            <v>1.1990254872563717</v>
          </cell>
          <cell r="AR1276">
            <v>38951</v>
          </cell>
          <cell r="AS1276">
            <v>26.68</v>
          </cell>
          <cell r="AT1276">
            <v>31.99</v>
          </cell>
        </row>
        <row r="1277">
          <cell r="X1277">
            <v>38952</v>
          </cell>
          <cell r="Y1277">
            <v>26.26</v>
          </cell>
          <cell r="Z1277">
            <v>31.99</v>
          </cell>
          <cell r="AA1277">
            <v>1.2182025894897182</v>
          </cell>
          <cell r="AR1277">
            <v>38952</v>
          </cell>
          <cell r="AS1277">
            <v>26.26</v>
          </cell>
          <cell r="AT1277">
            <v>31.99</v>
          </cell>
        </row>
        <row r="1278">
          <cell r="X1278">
            <v>38953</v>
          </cell>
          <cell r="Y1278">
            <v>25.25</v>
          </cell>
          <cell r="Z1278">
            <v>31.89</v>
          </cell>
          <cell r="AA1278">
            <v>1.262970297029703</v>
          </cell>
          <cell r="AR1278">
            <v>38953</v>
          </cell>
          <cell r="AS1278">
            <v>25.25</v>
          </cell>
          <cell r="AT1278">
            <v>31.89</v>
          </cell>
        </row>
        <row r="1279">
          <cell r="X1279">
            <v>38954</v>
          </cell>
          <cell r="Y1279">
            <v>25.52</v>
          </cell>
          <cell r="Z1279">
            <v>31.79</v>
          </cell>
          <cell r="AA1279">
            <v>1.2456896551724137</v>
          </cell>
          <cell r="AR1279">
            <v>38954</v>
          </cell>
          <cell r="AS1279">
            <v>25.52</v>
          </cell>
          <cell r="AT1279">
            <v>31.79</v>
          </cell>
        </row>
        <row r="1280">
          <cell r="X1280">
            <v>38957</v>
          </cell>
          <cell r="Y1280">
            <v>25.44</v>
          </cell>
          <cell r="Z1280">
            <v>31.48</v>
          </cell>
          <cell r="AA1280">
            <v>1.2374213836477987</v>
          </cell>
          <cell r="AR1280">
            <v>38957</v>
          </cell>
          <cell r="AS1280">
            <v>25.44</v>
          </cell>
          <cell r="AT1280">
            <v>31.48</v>
          </cell>
        </row>
        <row r="1281">
          <cell r="X1281">
            <v>38958</v>
          </cell>
          <cell r="Y1281">
            <v>25.34</v>
          </cell>
          <cell r="Z1281">
            <v>32.97</v>
          </cell>
          <cell r="AA1281">
            <v>1.3011049723756907</v>
          </cell>
          <cell r="AR1281">
            <v>38958</v>
          </cell>
          <cell r="AS1281">
            <v>25.34</v>
          </cell>
          <cell r="AT1281">
            <v>32.97</v>
          </cell>
        </row>
        <row r="1282">
          <cell r="X1282">
            <v>38959</v>
          </cell>
          <cell r="Y1282">
            <v>25.25</v>
          </cell>
          <cell r="Z1282">
            <v>32.93</v>
          </cell>
          <cell r="AA1282">
            <v>1.3041584158415842</v>
          </cell>
          <cell r="AR1282">
            <v>38959</v>
          </cell>
          <cell r="AS1282">
            <v>25.25</v>
          </cell>
          <cell r="AT1282">
            <v>32.93</v>
          </cell>
        </row>
        <row r="1283">
          <cell r="X1283">
            <v>38960</v>
          </cell>
          <cell r="Y1283">
            <v>24.96</v>
          </cell>
          <cell r="Z1283">
            <v>33.049999999999997</v>
          </cell>
          <cell r="AA1283">
            <v>1.3241185897435896</v>
          </cell>
          <cell r="AR1283">
            <v>38960</v>
          </cell>
          <cell r="AS1283">
            <v>24.96</v>
          </cell>
          <cell r="AT1283">
            <v>33.049999999999997</v>
          </cell>
        </row>
        <row r="1284">
          <cell r="X1284">
            <v>38961</v>
          </cell>
          <cell r="Y1284">
            <v>25.09</v>
          </cell>
          <cell r="Z1284">
            <v>32.479999999999997</v>
          </cell>
          <cell r="AA1284">
            <v>1.2945396572339576</v>
          </cell>
          <cell r="AR1284">
            <v>38961</v>
          </cell>
          <cell r="AS1284">
            <v>25.09</v>
          </cell>
          <cell r="AT1284">
            <v>32.479999999999997</v>
          </cell>
        </row>
        <row r="1285">
          <cell r="X1285">
            <v>38964</v>
          </cell>
          <cell r="Y1285">
            <v>25.09</v>
          </cell>
          <cell r="Z1285">
            <v>32.479999999999997</v>
          </cell>
          <cell r="AA1285">
            <v>1.2945396572339576</v>
          </cell>
          <cell r="AR1285">
            <v>38964</v>
          </cell>
          <cell r="AS1285">
            <v>25.09</v>
          </cell>
          <cell r="AT1285">
            <v>32.479999999999997</v>
          </cell>
        </row>
        <row r="1286">
          <cell r="X1286">
            <v>38965</v>
          </cell>
          <cell r="Y1286">
            <v>24.27</v>
          </cell>
          <cell r="Z1286">
            <v>32.39</v>
          </cell>
          <cell r="AA1286">
            <v>1.334569427276473</v>
          </cell>
          <cell r="AR1286">
            <v>38965</v>
          </cell>
          <cell r="AS1286">
            <v>24.27</v>
          </cell>
          <cell r="AT1286">
            <v>32.39</v>
          </cell>
        </row>
        <row r="1287">
          <cell r="X1287">
            <v>38966</v>
          </cell>
          <cell r="Y1287">
            <v>23.61</v>
          </cell>
          <cell r="Z1287">
            <v>32.119999999999997</v>
          </cell>
          <cell r="AA1287">
            <v>1.3604404913172383</v>
          </cell>
          <cell r="AR1287">
            <v>38966</v>
          </cell>
          <cell r="AS1287">
            <v>23.61</v>
          </cell>
          <cell r="AT1287">
            <v>32.119999999999997</v>
          </cell>
        </row>
        <row r="1288">
          <cell r="X1288">
            <v>38967</v>
          </cell>
          <cell r="Y1288">
            <v>24.78</v>
          </cell>
          <cell r="Z1288">
            <v>31.86</v>
          </cell>
          <cell r="AA1288">
            <v>1.2857142857142856</v>
          </cell>
          <cell r="AR1288">
            <v>38967</v>
          </cell>
          <cell r="AS1288">
            <v>24.78</v>
          </cell>
          <cell r="AT1288">
            <v>31.86</v>
          </cell>
        </row>
        <row r="1289">
          <cell r="X1289">
            <v>38968</v>
          </cell>
          <cell r="Y1289">
            <v>24.94</v>
          </cell>
          <cell r="Z1289">
            <v>31.25</v>
          </cell>
          <cell r="AA1289">
            <v>1.2530072173215716</v>
          </cell>
          <cell r="AR1289">
            <v>38968</v>
          </cell>
          <cell r="AS1289">
            <v>24.94</v>
          </cell>
          <cell r="AT1289">
            <v>31.25</v>
          </cell>
        </row>
        <row r="1290">
          <cell r="X1290">
            <v>38971</v>
          </cell>
          <cell r="Y1290">
            <v>25.15</v>
          </cell>
          <cell r="Z1290">
            <v>31.54</v>
          </cell>
          <cell r="AA1290">
            <v>1.254075546719682</v>
          </cell>
          <cell r="AR1290">
            <v>38971</v>
          </cell>
          <cell r="AS1290">
            <v>25.15</v>
          </cell>
          <cell r="AT1290">
            <v>31.54</v>
          </cell>
        </row>
        <row r="1291">
          <cell r="X1291">
            <v>38972</v>
          </cell>
          <cell r="Y1291">
            <v>25.95</v>
          </cell>
          <cell r="Z1291">
            <v>32.21</v>
          </cell>
          <cell r="AA1291">
            <v>1.241233140655106</v>
          </cell>
          <cell r="AR1291">
            <v>38972</v>
          </cell>
          <cell r="AS1291">
            <v>25.95</v>
          </cell>
          <cell r="AT1291">
            <v>32.21</v>
          </cell>
        </row>
        <row r="1292">
          <cell r="X1292">
            <v>38973</v>
          </cell>
          <cell r="Y1292">
            <v>26.74</v>
          </cell>
          <cell r="Z1292">
            <v>32.549999999999997</v>
          </cell>
          <cell r="AA1292">
            <v>1.2172774869109948</v>
          </cell>
          <cell r="AR1292">
            <v>38973</v>
          </cell>
          <cell r="AS1292">
            <v>26.74</v>
          </cell>
          <cell r="AT1292">
            <v>32.549999999999997</v>
          </cell>
        </row>
        <row r="1293">
          <cell r="X1293">
            <v>38974</v>
          </cell>
          <cell r="Y1293">
            <v>26.25</v>
          </cell>
          <cell r="Z1293">
            <v>32.32</v>
          </cell>
          <cell r="AA1293">
            <v>1.2312380952380952</v>
          </cell>
          <cell r="AR1293">
            <v>38974</v>
          </cell>
          <cell r="AS1293">
            <v>26.25</v>
          </cell>
          <cell r="AT1293">
            <v>32.32</v>
          </cell>
        </row>
        <row r="1294">
          <cell r="X1294">
            <v>38975</v>
          </cell>
          <cell r="Y1294">
            <v>26.49</v>
          </cell>
          <cell r="Z1294">
            <v>31.35</v>
          </cell>
          <cell r="AA1294">
            <v>1.1834654586636468</v>
          </cell>
          <cell r="AR1294">
            <v>38975</v>
          </cell>
          <cell r="AS1294">
            <v>26.49</v>
          </cell>
          <cell r="AT1294">
            <v>31.35</v>
          </cell>
        </row>
        <row r="1295">
          <cell r="X1295">
            <v>38978</v>
          </cell>
          <cell r="Y1295">
            <v>26.79</v>
          </cell>
          <cell r="Z1295">
            <v>31.02</v>
          </cell>
          <cell r="AA1295">
            <v>1.1578947368421053</v>
          </cell>
          <cell r="AR1295">
            <v>38978</v>
          </cell>
          <cell r="AS1295">
            <v>26.79</v>
          </cell>
          <cell r="AT1295">
            <v>31.02</v>
          </cell>
        </row>
        <row r="1296">
          <cell r="X1296">
            <v>38979</v>
          </cell>
          <cell r="Y1296">
            <v>26.48</v>
          </cell>
          <cell r="Z1296">
            <v>31.32</v>
          </cell>
          <cell r="AA1296">
            <v>1.1827794561933536</v>
          </cell>
          <cell r="AR1296">
            <v>38979</v>
          </cell>
          <cell r="AS1296">
            <v>26.48</v>
          </cell>
          <cell r="AT1296">
            <v>31.32</v>
          </cell>
        </row>
        <row r="1297">
          <cell r="X1297">
            <v>38980</v>
          </cell>
          <cell r="Y1297">
            <v>27.31</v>
          </cell>
          <cell r="Z1297">
            <v>31.43</v>
          </cell>
          <cell r="AA1297">
            <v>1.1508604906627609</v>
          </cell>
          <cell r="AR1297">
            <v>38980</v>
          </cell>
          <cell r="AS1297">
            <v>27.31</v>
          </cell>
          <cell r="AT1297">
            <v>31.43</v>
          </cell>
        </row>
        <row r="1298">
          <cell r="X1298">
            <v>38981</v>
          </cell>
          <cell r="Y1298">
            <v>27.62</v>
          </cell>
          <cell r="Z1298">
            <v>30.86</v>
          </cell>
          <cell r="AA1298">
            <v>1.1173062997827661</v>
          </cell>
          <cell r="AR1298">
            <v>38981</v>
          </cell>
          <cell r="AS1298">
            <v>27.62</v>
          </cell>
          <cell r="AT1298">
            <v>30.86</v>
          </cell>
        </row>
        <row r="1299">
          <cell r="X1299">
            <v>38982</v>
          </cell>
          <cell r="Y1299">
            <v>27.34</v>
          </cell>
          <cell r="Z1299">
            <v>30.85</v>
          </cell>
          <cell r="AA1299">
            <v>1.1283833211411851</v>
          </cell>
          <cell r="AR1299">
            <v>38982</v>
          </cell>
          <cell r="AS1299">
            <v>27.34</v>
          </cell>
          <cell r="AT1299">
            <v>30.85</v>
          </cell>
        </row>
        <row r="1300">
          <cell r="X1300">
            <v>38985</v>
          </cell>
          <cell r="Y1300">
            <v>27.35</v>
          </cell>
          <cell r="Z1300">
            <v>31.29</v>
          </cell>
          <cell r="AA1300">
            <v>1.1440585009140767</v>
          </cell>
          <cell r="AR1300">
            <v>38985</v>
          </cell>
          <cell r="AS1300">
            <v>27.35</v>
          </cell>
          <cell r="AT1300">
            <v>31.29</v>
          </cell>
        </row>
        <row r="1301">
          <cell r="X1301">
            <v>38986</v>
          </cell>
          <cell r="Y1301">
            <v>27.5</v>
          </cell>
          <cell r="Z1301">
            <v>31.52</v>
          </cell>
          <cell r="AA1301">
            <v>1.1461818181818182</v>
          </cell>
          <cell r="AR1301">
            <v>38986</v>
          </cell>
          <cell r="AS1301">
            <v>27.5</v>
          </cell>
          <cell r="AT1301">
            <v>31.52</v>
          </cell>
        </row>
        <row r="1302">
          <cell r="X1302">
            <v>38987</v>
          </cell>
          <cell r="Y1302">
            <v>27.88</v>
          </cell>
          <cell r="Z1302">
            <v>31.04</v>
          </cell>
          <cell r="AA1302">
            <v>1.1133428981348636</v>
          </cell>
          <cell r="AR1302">
            <v>38987</v>
          </cell>
          <cell r="AS1302">
            <v>27.88</v>
          </cell>
          <cell r="AT1302">
            <v>31.04</v>
          </cell>
        </row>
        <row r="1303">
          <cell r="X1303">
            <v>38988</v>
          </cell>
          <cell r="Y1303">
            <v>28.32</v>
          </cell>
          <cell r="Z1303">
            <v>30.7</v>
          </cell>
          <cell r="AA1303">
            <v>1.0840395480225988</v>
          </cell>
          <cell r="AR1303">
            <v>38988</v>
          </cell>
          <cell r="AS1303">
            <v>28.32</v>
          </cell>
          <cell r="AT1303">
            <v>30.7</v>
          </cell>
        </row>
        <row r="1304">
          <cell r="X1304">
            <v>38989</v>
          </cell>
          <cell r="Y1304">
            <v>27.67</v>
          </cell>
          <cell r="Z1304">
            <v>30.05</v>
          </cell>
          <cell r="AA1304">
            <v>1.0860137332851463</v>
          </cell>
          <cell r="AR1304">
            <v>38989</v>
          </cell>
          <cell r="AS1304">
            <v>27.67</v>
          </cell>
          <cell r="AT1304">
            <v>30.05</v>
          </cell>
        </row>
        <row r="1305">
          <cell r="X1305">
            <v>38992</v>
          </cell>
          <cell r="Y1305">
            <v>27.39</v>
          </cell>
          <cell r="Z1305">
            <v>29.22</v>
          </cell>
          <cell r="AA1305">
            <v>1.0668127053669221</v>
          </cell>
          <cell r="AR1305">
            <v>38992</v>
          </cell>
          <cell r="AS1305">
            <v>27.39</v>
          </cell>
          <cell r="AT1305">
            <v>29.22</v>
          </cell>
        </row>
        <row r="1306">
          <cell r="X1306">
            <v>38993</v>
          </cell>
          <cell r="Y1306">
            <v>27.53</v>
          </cell>
          <cell r="Z1306">
            <v>29.33</v>
          </cell>
          <cell r="AA1306">
            <v>1.0653832183073011</v>
          </cell>
          <cell r="AR1306">
            <v>38993</v>
          </cell>
          <cell r="AS1306">
            <v>27.53</v>
          </cell>
          <cell r="AT1306">
            <v>29.33</v>
          </cell>
        </row>
        <row r="1307">
          <cell r="X1307">
            <v>38994</v>
          </cell>
          <cell r="Y1307">
            <v>28.34</v>
          </cell>
          <cell r="Z1307">
            <v>30.45</v>
          </cell>
          <cell r="AA1307">
            <v>1.0744530698659138</v>
          </cell>
          <cell r="AR1307">
            <v>38994</v>
          </cell>
          <cell r="AS1307">
            <v>28.34</v>
          </cell>
          <cell r="AT1307">
            <v>30.45</v>
          </cell>
        </row>
        <row r="1308">
          <cell r="X1308">
            <v>38995</v>
          </cell>
          <cell r="Y1308">
            <v>28.66</v>
          </cell>
          <cell r="Z1308">
            <v>30.96</v>
          </cell>
          <cell r="AA1308">
            <v>1.0802512212142359</v>
          </cell>
          <cell r="AR1308">
            <v>38995</v>
          </cell>
          <cell r="AS1308">
            <v>28.66</v>
          </cell>
          <cell r="AT1308">
            <v>30.96</v>
          </cell>
        </row>
        <row r="1309">
          <cell r="X1309">
            <v>38996</v>
          </cell>
          <cell r="Y1309">
            <v>28.6</v>
          </cell>
          <cell r="Z1309">
            <v>30.55</v>
          </cell>
          <cell r="AA1309">
            <v>1.0681818181818181</v>
          </cell>
          <cell r="AR1309">
            <v>38996</v>
          </cell>
          <cell r="AS1309">
            <v>28.6</v>
          </cell>
          <cell r="AT1309">
            <v>30.55</v>
          </cell>
        </row>
        <row r="1310">
          <cell r="X1310">
            <v>38999</v>
          </cell>
          <cell r="Y1310">
            <v>29.2</v>
          </cell>
          <cell r="Z1310">
            <v>30.51</v>
          </cell>
          <cell r="AA1310">
            <v>1.0448630136986301</v>
          </cell>
          <cell r="AR1310">
            <v>38999</v>
          </cell>
          <cell r="AS1310">
            <v>29.2</v>
          </cell>
          <cell r="AT1310">
            <v>30.51</v>
          </cell>
        </row>
        <row r="1311">
          <cell r="X1311">
            <v>39000</v>
          </cell>
          <cell r="Y1311">
            <v>29.64</v>
          </cell>
          <cell r="Z1311">
            <v>30.39</v>
          </cell>
          <cell r="AA1311">
            <v>1.0253036437246963</v>
          </cell>
          <cell r="AR1311">
            <v>39000</v>
          </cell>
          <cell r="AS1311">
            <v>29.64</v>
          </cell>
          <cell r="AT1311">
            <v>30.39</v>
          </cell>
        </row>
        <row r="1312">
          <cell r="X1312">
            <v>39001</v>
          </cell>
          <cell r="Y1312">
            <v>30.29</v>
          </cell>
          <cell r="Z1312">
            <v>30.23</v>
          </cell>
          <cell r="AA1312">
            <v>0.99801914823374061</v>
          </cell>
          <cell r="AR1312">
            <v>39001</v>
          </cell>
          <cell r="AS1312">
            <v>30.29</v>
          </cell>
          <cell r="AT1312">
            <v>30.23</v>
          </cell>
        </row>
        <row r="1313">
          <cell r="X1313">
            <v>39002</v>
          </cell>
          <cell r="Y1313">
            <v>31.64</v>
          </cell>
          <cell r="Z1313">
            <v>32.200000000000003</v>
          </cell>
          <cell r="AA1313">
            <v>1.0176991150442478</v>
          </cell>
          <cell r="AR1313">
            <v>39002</v>
          </cell>
          <cell r="AS1313">
            <v>31.64</v>
          </cell>
          <cell r="AT1313">
            <v>32.200000000000003</v>
          </cell>
        </row>
        <row r="1314">
          <cell r="X1314">
            <v>39003</v>
          </cell>
          <cell r="Y1314">
            <v>30.93</v>
          </cell>
          <cell r="Z1314">
            <v>31.45</v>
          </cell>
          <cell r="AA1314">
            <v>1.0168121564823795</v>
          </cell>
          <cell r="AR1314">
            <v>39003</v>
          </cell>
          <cell r="AS1314">
            <v>30.93</v>
          </cell>
          <cell r="AT1314">
            <v>31.45</v>
          </cell>
        </row>
        <row r="1315">
          <cell r="X1315">
            <v>39006</v>
          </cell>
          <cell r="Y1315">
            <v>31.94</v>
          </cell>
          <cell r="Z1315">
            <v>32.22</v>
          </cell>
          <cell r="AA1315">
            <v>1.0087664370695053</v>
          </cell>
          <cell r="AR1315">
            <v>39006</v>
          </cell>
          <cell r="AS1315">
            <v>31.94</v>
          </cell>
          <cell r="AT1315">
            <v>32.22</v>
          </cell>
        </row>
        <row r="1316">
          <cell r="X1316">
            <v>39007</v>
          </cell>
          <cell r="Y1316">
            <v>30.77</v>
          </cell>
          <cell r="Z1316">
            <v>32.53</v>
          </cell>
          <cell r="AA1316">
            <v>1.0571985700357491</v>
          </cell>
          <cell r="AR1316">
            <v>39007</v>
          </cell>
          <cell r="AS1316">
            <v>30.77</v>
          </cell>
          <cell r="AT1316">
            <v>32.53</v>
          </cell>
        </row>
        <row r="1317">
          <cell r="X1317">
            <v>39008</v>
          </cell>
          <cell r="Y1317">
            <v>30.41</v>
          </cell>
          <cell r="Z1317">
            <v>32.5</v>
          </cell>
          <cell r="AA1317">
            <v>1.0687273923051628</v>
          </cell>
          <cell r="AR1317">
            <v>39008</v>
          </cell>
          <cell r="AS1317">
            <v>30.41</v>
          </cell>
          <cell r="AT1317">
            <v>32.5</v>
          </cell>
        </row>
        <row r="1318">
          <cell r="X1318">
            <v>39009</v>
          </cell>
          <cell r="Y1318">
            <v>31.01</v>
          </cell>
          <cell r="Z1318">
            <v>32.54</v>
          </cell>
          <cell r="AA1318">
            <v>1.0493389229280876</v>
          </cell>
          <cell r="AR1318">
            <v>39009</v>
          </cell>
          <cell r="AS1318">
            <v>31.01</v>
          </cell>
          <cell r="AT1318">
            <v>32.54</v>
          </cell>
        </row>
        <row r="1319">
          <cell r="X1319">
            <v>39010</v>
          </cell>
          <cell r="Y1319">
            <v>30.59</v>
          </cell>
          <cell r="Z1319">
            <v>32.68</v>
          </cell>
          <cell r="AA1319">
            <v>1.0683229813664596</v>
          </cell>
          <cell r="AR1319">
            <v>39010</v>
          </cell>
          <cell r="AS1319">
            <v>30.59</v>
          </cell>
          <cell r="AT1319">
            <v>32.68</v>
          </cell>
        </row>
        <row r="1320">
          <cell r="X1320">
            <v>39013</v>
          </cell>
          <cell r="Y1320">
            <v>30.37</v>
          </cell>
          <cell r="Z1320">
            <v>32.36</v>
          </cell>
          <cell r="AA1320">
            <v>1.0655251893315771</v>
          </cell>
          <cell r="AR1320">
            <v>39013</v>
          </cell>
          <cell r="AS1320">
            <v>30.37</v>
          </cell>
          <cell r="AT1320">
            <v>32.36</v>
          </cell>
        </row>
        <row r="1321">
          <cell r="X1321">
            <v>39014</v>
          </cell>
          <cell r="Y1321">
            <v>29.45</v>
          </cell>
          <cell r="Z1321">
            <v>32.619999999999997</v>
          </cell>
          <cell r="AA1321">
            <v>1.1076400679117147</v>
          </cell>
          <cell r="AR1321">
            <v>39014</v>
          </cell>
          <cell r="AS1321">
            <v>29.45</v>
          </cell>
          <cell r="AT1321">
            <v>32.619999999999997</v>
          </cell>
        </row>
        <row r="1322">
          <cell r="X1322">
            <v>39015</v>
          </cell>
          <cell r="Y1322">
            <v>29.99</v>
          </cell>
          <cell r="Z1322">
            <v>32.729999999999997</v>
          </cell>
          <cell r="AA1322">
            <v>1.0913637879293097</v>
          </cell>
          <cell r="AR1322">
            <v>39015</v>
          </cell>
          <cell r="AS1322">
            <v>29.99</v>
          </cell>
          <cell r="AT1322">
            <v>32.729999999999997</v>
          </cell>
        </row>
        <row r="1323">
          <cell r="X1323">
            <v>39016</v>
          </cell>
          <cell r="Y1323">
            <v>30.32</v>
          </cell>
          <cell r="Z1323">
            <v>32.700000000000003</v>
          </cell>
          <cell r="AA1323">
            <v>1.078496042216359</v>
          </cell>
          <cell r="AR1323">
            <v>39016</v>
          </cell>
          <cell r="AS1323">
            <v>30.32</v>
          </cell>
          <cell r="AT1323">
            <v>32.700000000000003</v>
          </cell>
        </row>
        <row r="1325">
          <cell r="X1325">
            <v>39006</v>
          </cell>
          <cell r="Y1325">
            <v>31.94</v>
          </cell>
          <cell r="Z1325">
            <v>32.22</v>
          </cell>
          <cell r="AA1325">
            <v>1.0087664370695053</v>
          </cell>
        </row>
        <row r="1326">
          <cell r="X1326">
            <v>39007</v>
          </cell>
          <cell r="Y1326">
            <v>30.77</v>
          </cell>
          <cell r="Z1326">
            <v>32.53</v>
          </cell>
          <cell r="AA1326">
            <v>1.0571985700357491</v>
          </cell>
        </row>
        <row r="1327">
          <cell r="X1327">
            <v>39008</v>
          </cell>
          <cell r="Y1327">
            <v>30.41</v>
          </cell>
          <cell r="Z1327">
            <v>32.5</v>
          </cell>
          <cell r="AA1327">
            <v>1.0687273923051628</v>
          </cell>
        </row>
      </sheetData>
      <sheetData sheetId="7">
        <row r="1">
          <cell r="A1" t="str">
            <v>Project Content</v>
          </cell>
        </row>
        <row r="2">
          <cell r="A2" t="str">
            <v>FactSet pulls</v>
          </cell>
        </row>
        <row r="4">
          <cell r="B4" t="str">
            <v>Start date:</v>
          </cell>
          <cell r="C4">
            <v>38651</v>
          </cell>
          <cell r="E4" t="str">
            <v>Remember to adjust the end dates at the bottom for averages and adjust for leap-years</v>
          </cell>
        </row>
        <row r="5">
          <cell r="B5" t="str">
            <v>End date:</v>
          </cell>
          <cell r="C5">
            <v>39016</v>
          </cell>
        </row>
        <row r="6">
          <cell r="W6" t="str">
            <v>Exchange ratio</v>
          </cell>
        </row>
        <row r="7">
          <cell r="B7" t="str">
            <v>Acquiror</v>
          </cell>
          <cell r="D7" t="str">
            <v>NICE</v>
          </cell>
          <cell r="F7" t="str">
            <v>Target</v>
          </cell>
          <cell r="H7" t="str">
            <v>VRNT</v>
          </cell>
          <cell r="J7" t="str">
            <v>Exchange ratios</v>
          </cell>
          <cell r="R7" t="str">
            <v>Indexed price graph</v>
          </cell>
          <cell r="W7" t="str">
            <v>Current</v>
          </cell>
          <cell r="X7">
            <v>1.078496042216359</v>
          </cell>
        </row>
        <row r="8">
          <cell r="B8" t="str">
            <v>Date</v>
          </cell>
          <cell r="C8" t="str">
            <v>Price</v>
          </cell>
          <cell r="D8" t="str">
            <v>Volume</v>
          </cell>
          <cell r="F8" t="str">
            <v>Date</v>
          </cell>
          <cell r="G8" t="str">
            <v>Price</v>
          </cell>
          <cell r="H8" t="str">
            <v>Volume</v>
          </cell>
          <cell r="J8" t="str">
            <v>Date</v>
          </cell>
          <cell r="K8" t="str">
            <v>Daily</v>
          </cell>
          <cell r="L8" t="str">
            <v>15 day</v>
          </cell>
          <cell r="M8" t="str">
            <v>30 day</v>
          </cell>
          <cell r="N8" t="str">
            <v>60 day</v>
          </cell>
          <cell r="O8" t="str">
            <v>90 day</v>
          </cell>
          <cell r="P8" t="str">
            <v>180 day</v>
          </cell>
          <cell r="Q8" t="str">
            <v>LTM: 1.314x</v>
          </cell>
          <cell r="R8" t="str">
            <v>Date</v>
          </cell>
          <cell r="S8">
            <v>0</v>
          </cell>
          <cell r="T8">
            <v>0</v>
          </cell>
          <cell r="U8" t="str">
            <v>Average before 3/13: 1.520x</v>
          </cell>
          <cell r="V8" t="str">
            <v>Average after 3/13: 1.194x</v>
          </cell>
          <cell r="W8" t="str">
            <v>1-mo</v>
          </cell>
          <cell r="X8">
            <v>1.0607524854843826</v>
          </cell>
        </row>
        <row r="9">
          <cell r="A9">
            <v>252</v>
          </cell>
          <cell r="B9" t="str">
            <v>10/26/05</v>
          </cell>
          <cell r="C9">
            <v>21.46</v>
          </cell>
          <cell r="D9">
            <v>226.536</v>
          </cell>
          <cell r="E9">
            <v>252</v>
          </cell>
          <cell r="F9" t="str">
            <v>10/26/05</v>
          </cell>
          <cell r="G9">
            <v>38.43</v>
          </cell>
          <cell r="H9">
            <v>126.313</v>
          </cell>
          <cell r="I9">
            <v>252</v>
          </cell>
          <cell r="J9" t="str">
            <v>10/26/05</v>
          </cell>
          <cell r="K9">
            <v>1.7907735321528424</v>
          </cell>
          <cell r="L9">
            <v>1.0529068442296046</v>
          </cell>
          <cell r="M9">
            <v>1.0896362212347173</v>
          </cell>
          <cell r="N9">
            <v>1.145907418008967</v>
          </cell>
          <cell r="O9">
            <v>1.1191808649352599</v>
          </cell>
          <cell r="P9">
            <v>1.2220056034754534</v>
          </cell>
          <cell r="Q9">
            <v>1.3140869796681791</v>
          </cell>
          <cell r="R9" t="str">
            <v>10/26/05</v>
          </cell>
          <cell r="S9">
            <v>0</v>
          </cell>
          <cell r="T9">
            <v>0</v>
          </cell>
          <cell r="U9">
            <v>1.5199061766466999</v>
          </cell>
          <cell r="W9" t="str">
            <v>Since 3/13</v>
          </cell>
          <cell r="X9">
            <v>1.1939695038755294</v>
          </cell>
        </row>
        <row r="10">
          <cell r="A10">
            <v>251</v>
          </cell>
          <cell r="B10" t="str">
            <v>10/27/05</v>
          </cell>
          <cell r="C10">
            <v>21.1</v>
          </cell>
          <cell r="D10">
            <v>126.20400000000001</v>
          </cell>
          <cell r="E10">
            <v>251</v>
          </cell>
          <cell r="F10" t="str">
            <v>10/27/05</v>
          </cell>
          <cell r="G10">
            <v>37.86</v>
          </cell>
          <cell r="H10">
            <v>120.88200000000001</v>
          </cell>
          <cell r="I10">
            <v>251</v>
          </cell>
          <cell r="J10" t="str">
            <v>10/27/05</v>
          </cell>
          <cell r="K10">
            <v>1.7943127962085306</v>
          </cell>
          <cell r="L10">
            <v>1.0529068442296046</v>
          </cell>
          <cell r="M10">
            <v>1.0896362212347173</v>
          </cell>
          <cell r="N10">
            <v>1.145907418008967</v>
          </cell>
          <cell r="O10">
            <v>1.1191808649352599</v>
          </cell>
          <cell r="P10">
            <v>1.2220056034754534</v>
          </cell>
          <cell r="Q10">
            <v>1.3140869796681791</v>
          </cell>
          <cell r="R10" t="str">
            <v>10/27/05</v>
          </cell>
          <cell r="S10">
            <v>-1.6775396085740857E-2</v>
          </cell>
          <cell r="T10">
            <v>-1.4832162373145996E-2</v>
          </cell>
          <cell r="U10">
            <v>1.5199061766466999</v>
          </cell>
          <cell r="W10" t="str">
            <v>6-mo pre-3/13</v>
          </cell>
          <cell r="X10">
            <v>1.5700013664401657</v>
          </cell>
        </row>
        <row r="11">
          <cell r="A11">
            <v>250</v>
          </cell>
          <cell r="B11" t="str">
            <v>10/28/05</v>
          </cell>
          <cell r="C11">
            <v>21.57</v>
          </cell>
          <cell r="D11">
            <v>67.231999999999999</v>
          </cell>
          <cell r="E11">
            <v>250</v>
          </cell>
          <cell r="F11" t="str">
            <v>10/28/05</v>
          </cell>
          <cell r="G11">
            <v>38.22</v>
          </cell>
          <cell r="H11">
            <v>189.994</v>
          </cell>
          <cell r="I11">
            <v>250</v>
          </cell>
          <cell r="J11" t="str">
            <v>10/28/05</v>
          </cell>
          <cell r="K11">
            <v>1.7719054242002781</v>
          </cell>
          <cell r="L11">
            <v>1.0529068442296046</v>
          </cell>
          <cell r="M11">
            <v>1.0896362212347173</v>
          </cell>
          <cell r="N11">
            <v>1.145907418008967</v>
          </cell>
          <cell r="O11">
            <v>1.1191808649352599</v>
          </cell>
          <cell r="P11">
            <v>1.2220056034754534</v>
          </cell>
          <cell r="Q11">
            <v>1.3140869796681791</v>
          </cell>
          <cell r="R11" t="str">
            <v>10/28/05</v>
          </cell>
          <cell r="S11">
            <v>5.1258154706430581E-3</v>
          </cell>
          <cell r="T11">
            <v>-5.464480874316946E-3</v>
          </cell>
          <cell r="U11">
            <v>1.5199061766466999</v>
          </cell>
          <cell r="W11" t="str">
            <v>High since 3/13</v>
          </cell>
          <cell r="X11">
            <v>1.4880341880341881</v>
          </cell>
        </row>
        <row r="12">
          <cell r="A12">
            <v>249</v>
          </cell>
          <cell r="B12" t="str">
            <v>10/31/05</v>
          </cell>
          <cell r="C12">
            <v>21.835000000000001</v>
          </cell>
          <cell r="D12">
            <v>153.26599999999999</v>
          </cell>
          <cell r="E12">
            <v>249</v>
          </cell>
          <cell r="F12" t="str">
            <v>10/31/05</v>
          </cell>
          <cell r="G12">
            <v>38.29</v>
          </cell>
          <cell r="H12">
            <v>151.874</v>
          </cell>
          <cell r="I12">
            <v>249</v>
          </cell>
          <cell r="J12" t="str">
            <v>10/31/05</v>
          </cell>
          <cell r="K12">
            <v>1.7536065949164186</v>
          </cell>
          <cell r="L12">
            <v>1.0529068442296046</v>
          </cell>
          <cell r="M12">
            <v>1.0896362212347173</v>
          </cell>
          <cell r="N12">
            <v>1.145907418008967</v>
          </cell>
          <cell r="O12">
            <v>1.1191808649352599</v>
          </cell>
          <cell r="P12">
            <v>1.2220056034754534</v>
          </cell>
          <cell r="Q12">
            <v>1.3140869796681791</v>
          </cell>
          <cell r="R12" t="str">
            <v>10/31/05</v>
          </cell>
          <cell r="S12">
            <v>1.7474370922646809E-2</v>
          </cell>
          <cell r="T12">
            <v>-3.6429872495445936E-3</v>
          </cell>
          <cell r="U12">
            <v>1.5199061766466999</v>
          </cell>
          <cell r="W12" t="str">
            <v>Low since 3/13</v>
          </cell>
          <cell r="X12">
            <v>0.99801914823374061</v>
          </cell>
        </row>
        <row r="13">
          <cell r="A13">
            <v>248</v>
          </cell>
          <cell r="B13" t="str">
            <v>11/01/05</v>
          </cell>
          <cell r="C13">
            <v>22.43</v>
          </cell>
          <cell r="D13">
            <v>162.74199999999999</v>
          </cell>
          <cell r="E13">
            <v>248</v>
          </cell>
          <cell r="F13" t="str">
            <v>11/01/05</v>
          </cell>
          <cell r="G13">
            <v>38.01</v>
          </cell>
          <cell r="H13">
            <v>74.948000000000008</v>
          </cell>
          <cell r="I13">
            <v>248</v>
          </cell>
          <cell r="J13" t="str">
            <v>11/01/05</v>
          </cell>
          <cell r="K13">
            <v>1.6946054391440035</v>
          </cell>
          <cell r="L13">
            <v>1.0529068442296046</v>
          </cell>
          <cell r="M13">
            <v>1.0896362212347173</v>
          </cell>
          <cell r="N13">
            <v>1.145907418008967</v>
          </cell>
          <cell r="O13">
            <v>1.1191808649352599</v>
          </cell>
          <cell r="P13">
            <v>1.2220056034754534</v>
          </cell>
          <cell r="Q13">
            <v>1.3140869796681791</v>
          </cell>
          <cell r="R13" t="str">
            <v>11/01/05</v>
          </cell>
          <cell r="S13">
            <v>4.5200372786579734E-2</v>
          </cell>
          <cell r="T13">
            <v>-1.0928961748633892E-2</v>
          </cell>
          <cell r="U13">
            <v>1.5199061766466999</v>
          </cell>
          <cell r="W13" t="str">
            <v>All-time high</v>
          </cell>
          <cell r="X13">
            <v>5.3803827751196174</v>
          </cell>
        </row>
        <row r="14">
          <cell r="A14">
            <v>247</v>
          </cell>
          <cell r="B14" t="str">
            <v>11/02/05</v>
          </cell>
          <cell r="C14">
            <v>22.23</v>
          </cell>
          <cell r="D14">
            <v>232.78800000000001</v>
          </cell>
          <cell r="E14">
            <v>247</v>
          </cell>
          <cell r="F14" t="str">
            <v>11/02/05</v>
          </cell>
          <cell r="G14">
            <v>38.35</v>
          </cell>
          <cell r="H14">
            <v>69.269000000000005</v>
          </cell>
          <cell r="I14">
            <v>247</v>
          </cell>
          <cell r="J14" t="str">
            <v>11/02/05</v>
          </cell>
          <cell r="K14">
            <v>1.7251461988304093</v>
          </cell>
          <cell r="L14">
            <v>1.0529068442296046</v>
          </cell>
          <cell r="M14">
            <v>1.0896362212347173</v>
          </cell>
          <cell r="N14">
            <v>1.145907418008967</v>
          </cell>
          <cell r="O14">
            <v>1.1191808649352599</v>
          </cell>
          <cell r="P14">
            <v>1.2220056034754534</v>
          </cell>
          <cell r="Q14">
            <v>1.3140869796681791</v>
          </cell>
          <cell r="R14" t="str">
            <v>11/02/05</v>
          </cell>
          <cell r="S14">
            <v>3.5880708294501407E-2</v>
          </cell>
          <cell r="T14">
            <v>-2.0817069997397519E-3</v>
          </cell>
          <cell r="U14">
            <v>1.5199061766466999</v>
          </cell>
        </row>
        <row r="15">
          <cell r="A15">
            <v>246</v>
          </cell>
          <cell r="B15" t="str">
            <v>11/03/05</v>
          </cell>
          <cell r="C15">
            <v>22.375</v>
          </cell>
          <cell r="D15">
            <v>118.346</v>
          </cell>
          <cell r="E15">
            <v>246</v>
          </cell>
          <cell r="F15" t="str">
            <v>11/03/05</v>
          </cell>
          <cell r="G15">
            <v>38.25</v>
          </cell>
          <cell r="H15">
            <v>175.20699999999999</v>
          </cell>
          <cell r="I15">
            <v>246</v>
          </cell>
          <cell r="J15" t="str">
            <v>11/03/05</v>
          </cell>
          <cell r="K15">
            <v>1.7094972067039107</v>
          </cell>
          <cell r="L15">
            <v>1.0529068442296046</v>
          </cell>
          <cell r="M15">
            <v>1.0896362212347173</v>
          </cell>
          <cell r="N15">
            <v>1.145907418008967</v>
          </cell>
          <cell r="O15">
            <v>1.1191808649352599</v>
          </cell>
          <cell r="P15">
            <v>1.2220056034754534</v>
          </cell>
          <cell r="Q15">
            <v>1.3140869796681791</v>
          </cell>
          <cell r="R15" t="str">
            <v>11/03/05</v>
          </cell>
          <cell r="S15">
            <v>4.2637465051258205E-2</v>
          </cell>
          <cell r="T15">
            <v>-4.6838407494145251E-3</v>
          </cell>
          <cell r="U15">
            <v>1.5199061766466999</v>
          </cell>
        </row>
        <row r="16">
          <cell r="A16">
            <v>245</v>
          </cell>
          <cell r="B16" t="str">
            <v>11/04/05</v>
          </cell>
          <cell r="C16">
            <v>22.594999999999999</v>
          </cell>
          <cell r="D16">
            <v>126.566</v>
          </cell>
          <cell r="E16">
            <v>245</v>
          </cell>
          <cell r="F16" t="str">
            <v>11/04/05</v>
          </cell>
          <cell r="G16">
            <v>37.950000000000003</v>
          </cell>
          <cell r="H16">
            <v>113.911</v>
          </cell>
          <cell r="I16">
            <v>245</v>
          </cell>
          <cell r="J16" t="str">
            <v>11/04/05</v>
          </cell>
          <cell r="K16">
            <v>1.6795751272405401</v>
          </cell>
          <cell r="L16">
            <v>1.0529068442296046</v>
          </cell>
          <cell r="M16">
            <v>1.0896362212347173</v>
          </cell>
          <cell r="N16">
            <v>1.145907418008967</v>
          </cell>
          <cell r="O16">
            <v>1.1191808649352599</v>
          </cell>
          <cell r="P16">
            <v>1.2220056034754534</v>
          </cell>
          <cell r="Q16">
            <v>1.3140869796681791</v>
          </cell>
          <cell r="R16" t="str">
            <v>11/04/05</v>
          </cell>
          <cell r="S16">
            <v>5.28890959925441E-2</v>
          </cell>
          <cell r="T16">
            <v>-1.2490241998438623E-2</v>
          </cell>
          <cell r="U16">
            <v>1.5199061766466999</v>
          </cell>
          <cell r="W16" t="str">
            <v>15 day</v>
          </cell>
          <cell r="X16">
            <v>1.0529068442296046</v>
          </cell>
        </row>
        <row r="17">
          <cell r="A17">
            <v>244</v>
          </cell>
          <cell r="B17" t="str">
            <v>11/07/05</v>
          </cell>
          <cell r="C17">
            <v>22.75</v>
          </cell>
          <cell r="D17">
            <v>133.76599999999999</v>
          </cell>
          <cell r="E17">
            <v>244</v>
          </cell>
          <cell r="F17" t="str">
            <v>11/07/05</v>
          </cell>
          <cell r="G17">
            <v>37.65</v>
          </cell>
          <cell r="H17">
            <v>179.78700000000001</v>
          </cell>
          <cell r="I17">
            <v>244</v>
          </cell>
          <cell r="J17" t="str">
            <v>11/07/05</v>
          </cell>
          <cell r="K17">
            <v>1.6549450549450548</v>
          </cell>
          <cell r="L17">
            <v>1.0529068442296046</v>
          </cell>
          <cell r="M17">
            <v>1.0896362212347173</v>
          </cell>
          <cell r="N17">
            <v>1.145907418008967</v>
          </cell>
          <cell r="O17">
            <v>1.1191808649352599</v>
          </cell>
          <cell r="P17">
            <v>1.2220056034754534</v>
          </cell>
          <cell r="Q17">
            <v>1.3140869796681791</v>
          </cell>
          <cell r="R17" t="str">
            <v>11/07/05</v>
          </cell>
          <cell r="S17">
            <v>6.0111835973904792E-2</v>
          </cell>
          <cell r="T17">
            <v>-2.0296643247462942E-2</v>
          </cell>
          <cell r="U17">
            <v>1.5199061766466999</v>
          </cell>
          <cell r="W17" t="str">
            <v>LTM ave: 1.314x</v>
          </cell>
        </row>
        <row r="18">
          <cell r="A18">
            <v>243</v>
          </cell>
          <cell r="B18" t="str">
            <v>11/08/05</v>
          </cell>
          <cell r="C18">
            <v>22.69</v>
          </cell>
          <cell r="D18">
            <v>157.77000000000001</v>
          </cell>
          <cell r="E18">
            <v>243</v>
          </cell>
          <cell r="F18" t="str">
            <v>11/08/05</v>
          </cell>
          <cell r="G18">
            <v>37.31</v>
          </cell>
          <cell r="H18">
            <v>112.583</v>
          </cell>
          <cell r="I18">
            <v>243</v>
          </cell>
          <cell r="J18" t="str">
            <v>11/08/05</v>
          </cell>
          <cell r="K18">
            <v>1.6443367122080212</v>
          </cell>
          <cell r="L18">
            <v>1.0529068442296046</v>
          </cell>
          <cell r="M18">
            <v>1.0896362212347173</v>
          </cell>
          <cell r="N18">
            <v>1.145907418008967</v>
          </cell>
          <cell r="O18">
            <v>1.1191808649352599</v>
          </cell>
          <cell r="P18">
            <v>1.2220056034754534</v>
          </cell>
          <cell r="Q18">
            <v>1.3140869796681791</v>
          </cell>
          <cell r="R18" t="str">
            <v>11/08/05</v>
          </cell>
          <cell r="S18">
            <v>5.7315936626281427E-2</v>
          </cell>
          <cell r="T18">
            <v>-2.9143897996356971E-2</v>
          </cell>
          <cell r="U18">
            <v>1.5199061766466999</v>
          </cell>
        </row>
        <row r="19">
          <cell r="A19">
            <v>242</v>
          </cell>
          <cell r="B19" t="str">
            <v>11/09/05</v>
          </cell>
          <cell r="C19">
            <v>23.41</v>
          </cell>
          <cell r="D19">
            <v>908.95600000000002</v>
          </cell>
          <cell r="E19">
            <v>242</v>
          </cell>
          <cell r="F19" t="str">
            <v>11/09/05</v>
          </cell>
          <cell r="G19">
            <v>37.369999999999997</v>
          </cell>
          <cell r="H19">
            <v>93.665000000000006</v>
          </cell>
          <cell r="I19">
            <v>242</v>
          </cell>
          <cell r="J19" t="str">
            <v>11/09/05</v>
          </cell>
          <cell r="K19">
            <v>1.5963263562580092</v>
          </cell>
          <cell r="L19">
            <v>1.0529068442296046</v>
          </cell>
          <cell r="M19">
            <v>1.0896362212347173</v>
          </cell>
          <cell r="N19">
            <v>1.145907418008967</v>
          </cell>
          <cell r="O19">
            <v>1.1191808649352599</v>
          </cell>
          <cell r="P19">
            <v>1.2220056034754534</v>
          </cell>
          <cell r="Q19">
            <v>1.3140869796681791</v>
          </cell>
          <cell r="R19" t="str">
            <v>11/09/05</v>
          </cell>
          <cell r="S19">
            <v>9.0866728797763141E-2</v>
          </cell>
          <cell r="T19">
            <v>-2.758261774655224E-2</v>
          </cell>
          <cell r="U19">
            <v>1.5199061766466999</v>
          </cell>
          <cell r="W19" t="str">
            <v>30 day</v>
          </cell>
          <cell r="X19">
            <v>1.0896362212347173</v>
          </cell>
          <cell r="Y19" t="str">
            <v>30 day: 1.090x</v>
          </cell>
        </row>
        <row r="20">
          <cell r="A20">
            <v>241</v>
          </cell>
          <cell r="B20" t="str">
            <v>11/10/05</v>
          </cell>
          <cell r="C20">
            <v>22.63</v>
          </cell>
          <cell r="D20">
            <v>454.404</v>
          </cell>
          <cell r="E20">
            <v>241</v>
          </cell>
          <cell r="F20" t="str">
            <v>11/10/05</v>
          </cell>
          <cell r="G20">
            <v>37.35</v>
          </cell>
          <cell r="H20">
            <v>154.30799999999999</v>
          </cell>
          <cell r="I20">
            <v>241</v>
          </cell>
          <cell r="J20" t="str">
            <v>11/10/05</v>
          </cell>
          <cell r="K20">
            <v>1.6504639858594787</v>
          </cell>
          <cell r="L20">
            <v>1.0529068442296046</v>
          </cell>
          <cell r="M20">
            <v>1.0896362212347173</v>
          </cell>
          <cell r="N20">
            <v>1.145907418008967</v>
          </cell>
          <cell r="O20">
            <v>1.1191808649352599</v>
          </cell>
          <cell r="P20">
            <v>1.2220056034754534</v>
          </cell>
          <cell r="Q20">
            <v>1.3140869796681791</v>
          </cell>
          <cell r="R20" t="str">
            <v>11/10/05</v>
          </cell>
          <cell r="S20">
            <v>5.452003727865784E-2</v>
          </cell>
          <cell r="T20">
            <v>-2.810304449648704E-2</v>
          </cell>
          <cell r="U20">
            <v>1.5199061766466999</v>
          </cell>
          <cell r="W20" t="str">
            <v>60 day</v>
          </cell>
          <cell r="X20">
            <v>1.145907418008967</v>
          </cell>
          <cell r="Y20" t="str">
            <v>60 day: 1.146x</v>
          </cell>
        </row>
        <row r="21">
          <cell r="A21">
            <v>240</v>
          </cell>
          <cell r="B21" t="str">
            <v>11/11/05</v>
          </cell>
          <cell r="C21">
            <v>22.43</v>
          </cell>
          <cell r="D21">
            <v>261.75200000000001</v>
          </cell>
          <cell r="E21">
            <v>240</v>
          </cell>
          <cell r="F21" t="str">
            <v>11/11/05</v>
          </cell>
          <cell r="G21">
            <v>38.869999999999997</v>
          </cell>
          <cell r="H21">
            <v>163.404</v>
          </cell>
          <cell r="I21">
            <v>240</v>
          </cell>
          <cell r="J21" t="str">
            <v>11/11/05</v>
          </cell>
          <cell r="K21">
            <v>1.7329469460543914</v>
          </cell>
          <cell r="L21">
            <v>1.0529068442296046</v>
          </cell>
          <cell r="M21">
            <v>1.0896362212347173</v>
          </cell>
          <cell r="N21">
            <v>1.145907418008967</v>
          </cell>
          <cell r="O21">
            <v>1.1191808649352599</v>
          </cell>
          <cell r="P21">
            <v>1.2220056034754534</v>
          </cell>
          <cell r="Q21">
            <v>1.3140869796681791</v>
          </cell>
          <cell r="R21" t="str">
            <v>11/11/05</v>
          </cell>
          <cell r="S21">
            <v>4.5200372786579734E-2</v>
          </cell>
          <cell r="T21">
            <v>1.1449388498568691E-2</v>
          </cell>
          <cell r="U21">
            <v>1.5199061766466999</v>
          </cell>
          <cell r="W21" t="str">
            <v>90 day</v>
          </cell>
          <cell r="X21">
            <v>1.1191808649352599</v>
          </cell>
          <cell r="Y21" t="str">
            <v>90 day: 1.119x</v>
          </cell>
        </row>
        <row r="22">
          <cell r="A22">
            <v>239</v>
          </cell>
          <cell r="B22" t="str">
            <v>11/14/05</v>
          </cell>
          <cell r="C22">
            <v>21.67</v>
          </cell>
          <cell r="D22">
            <v>905.51400000000001</v>
          </cell>
          <cell r="E22">
            <v>239</v>
          </cell>
          <cell r="F22" t="str">
            <v>11/14/05</v>
          </cell>
          <cell r="G22">
            <v>38.480000000000004</v>
          </cell>
          <cell r="H22">
            <v>135.51500000000001</v>
          </cell>
          <cell r="I22">
            <v>239</v>
          </cell>
          <cell r="J22" t="str">
            <v>11/14/05</v>
          </cell>
          <cell r="K22">
            <v>1.7757268112598061</v>
          </cell>
          <cell r="L22">
            <v>1.0529068442296046</v>
          </cell>
          <cell r="M22">
            <v>1.0896362212347173</v>
          </cell>
          <cell r="N22">
            <v>1.145907418008967</v>
          </cell>
          <cell r="O22">
            <v>1.1191808649352599</v>
          </cell>
          <cell r="P22">
            <v>1.2220056034754534</v>
          </cell>
          <cell r="Q22">
            <v>1.3140869796681791</v>
          </cell>
          <cell r="R22" t="str">
            <v>11/14/05</v>
          </cell>
          <cell r="S22">
            <v>9.785647716682222E-3</v>
          </cell>
          <cell r="T22">
            <v>1.3010668748374421E-3</v>
          </cell>
          <cell r="U22">
            <v>1.5199061766466999</v>
          </cell>
          <cell r="W22" t="str">
            <v>180 day</v>
          </cell>
          <cell r="X22">
            <v>1.2220056034754534</v>
          </cell>
          <cell r="Y22" t="str">
            <v>180 day: 1.222x</v>
          </cell>
        </row>
        <row r="23">
          <cell r="A23">
            <v>238</v>
          </cell>
          <cell r="B23" t="str">
            <v>11/15/05</v>
          </cell>
          <cell r="C23">
            <v>22.004999999999999</v>
          </cell>
          <cell r="D23">
            <v>290.03000000000003</v>
          </cell>
          <cell r="E23">
            <v>238</v>
          </cell>
          <cell r="F23" t="str">
            <v>11/15/05</v>
          </cell>
          <cell r="G23">
            <v>37.74</v>
          </cell>
          <cell r="H23">
            <v>97.763000000000005</v>
          </cell>
          <cell r="I23">
            <v>238</v>
          </cell>
          <cell r="J23" t="str">
            <v>11/15/05</v>
          </cell>
          <cell r="K23">
            <v>1.7150647580095435</v>
          </cell>
          <cell r="L23">
            <v>1.0529068442296046</v>
          </cell>
          <cell r="M23">
            <v>1.0896362212347173</v>
          </cell>
          <cell r="N23">
            <v>1.145907418008967</v>
          </cell>
          <cell r="O23">
            <v>1.1191808649352599</v>
          </cell>
          <cell r="P23">
            <v>1.2220056034754534</v>
          </cell>
          <cell r="Q23">
            <v>1.3140869796681791</v>
          </cell>
          <cell r="R23" t="str">
            <v>11/15/05</v>
          </cell>
          <cell r="S23">
            <v>2.5396085740913232E-2</v>
          </cell>
          <cell r="T23">
            <v>-1.7954722872755569E-2</v>
          </cell>
          <cell r="U23">
            <v>1.5199061766466999</v>
          </cell>
          <cell r="W23" t="str">
            <v>YTD</v>
          </cell>
          <cell r="X23">
            <v>1.2287772501115573</v>
          </cell>
        </row>
        <row r="24">
          <cell r="A24">
            <v>237</v>
          </cell>
          <cell r="B24" t="str">
            <v>11/16/05</v>
          </cell>
          <cell r="C24">
            <v>22.04</v>
          </cell>
          <cell r="D24">
            <v>135.04</v>
          </cell>
          <cell r="E24">
            <v>237</v>
          </cell>
          <cell r="F24" t="str">
            <v>11/16/05</v>
          </cell>
          <cell r="G24">
            <v>37.67</v>
          </cell>
          <cell r="H24">
            <v>50.780999999999999</v>
          </cell>
          <cell r="I24">
            <v>237</v>
          </cell>
          <cell r="J24" t="str">
            <v>11/16/05</v>
          </cell>
          <cell r="K24">
            <v>1.7091651542649728</v>
          </cell>
          <cell r="L24">
            <v>1.0529068442296046</v>
          </cell>
          <cell r="M24">
            <v>1.0896362212347173</v>
          </cell>
          <cell r="N24">
            <v>1.145907418008967</v>
          </cell>
          <cell r="O24">
            <v>1.1191808649352599</v>
          </cell>
          <cell r="P24">
            <v>1.2220056034754534</v>
          </cell>
          <cell r="Q24">
            <v>1.3140869796681791</v>
          </cell>
          <cell r="R24" t="str">
            <v>11/16/05</v>
          </cell>
          <cell r="S24">
            <v>2.7027027027026973E-2</v>
          </cell>
          <cell r="T24">
            <v>-1.9776216497527921E-2</v>
          </cell>
          <cell r="U24">
            <v>1.5199061766466999</v>
          </cell>
          <cell r="W24" t="str">
            <v>LTM</v>
          </cell>
          <cell r="X24">
            <v>1.31408697966818</v>
          </cell>
        </row>
        <row r="25">
          <cell r="A25">
            <v>236</v>
          </cell>
          <cell r="B25" t="str">
            <v>11/17/05</v>
          </cell>
          <cell r="C25">
            <v>22.51</v>
          </cell>
          <cell r="D25">
            <v>229.56800000000001</v>
          </cell>
          <cell r="E25">
            <v>236</v>
          </cell>
          <cell r="F25" t="str">
            <v>11/17/05</v>
          </cell>
          <cell r="G25">
            <v>38.130000000000003</v>
          </cell>
          <cell r="H25">
            <v>50.747999999999998</v>
          </cell>
          <cell r="I25">
            <v>236</v>
          </cell>
          <cell r="J25" t="str">
            <v>11/17/05</v>
          </cell>
          <cell r="K25">
            <v>1.6939138160817415</v>
          </cell>
          <cell r="L25">
            <v>1.0529068442296046</v>
          </cell>
          <cell r="M25">
            <v>1.0896362212347173</v>
          </cell>
          <cell r="N25">
            <v>1.145907418008967</v>
          </cell>
          <cell r="O25">
            <v>1.1191808649352599</v>
          </cell>
          <cell r="P25">
            <v>1.2220056034754534</v>
          </cell>
          <cell r="Q25">
            <v>1.3140869796681791</v>
          </cell>
          <cell r="R25" t="str">
            <v>11/17/05</v>
          </cell>
          <cell r="S25">
            <v>4.892823858341111E-2</v>
          </cell>
          <cell r="T25">
            <v>-7.8064012490240975E-3</v>
          </cell>
          <cell r="U25">
            <v>1.5199061766466999</v>
          </cell>
        </row>
        <row r="26">
          <cell r="A26">
            <v>235</v>
          </cell>
          <cell r="B26" t="str">
            <v>11/18/05</v>
          </cell>
          <cell r="C26">
            <v>22.285</v>
          </cell>
          <cell r="D26">
            <v>76.376000000000005</v>
          </cell>
          <cell r="E26">
            <v>235</v>
          </cell>
          <cell r="F26" t="str">
            <v>11/18/05</v>
          </cell>
          <cell r="G26">
            <v>37.67</v>
          </cell>
          <cell r="H26">
            <v>62.194000000000003</v>
          </cell>
          <cell r="I26">
            <v>235</v>
          </cell>
          <cell r="J26" t="str">
            <v>11/18/05</v>
          </cell>
          <cell r="K26">
            <v>1.6903746914965223</v>
          </cell>
          <cell r="L26">
            <v>1.0529068442296046</v>
          </cell>
          <cell r="M26">
            <v>1.0896362212347173</v>
          </cell>
          <cell r="N26">
            <v>1.145907418008967</v>
          </cell>
          <cell r="O26">
            <v>1.1191808649352599</v>
          </cell>
          <cell r="P26">
            <v>1.2220056034754534</v>
          </cell>
          <cell r="Q26">
            <v>1.3140869796681791</v>
          </cell>
          <cell r="R26" t="str">
            <v>11/18/05</v>
          </cell>
          <cell r="S26">
            <v>3.8443616029822936E-2</v>
          </cell>
          <cell r="T26">
            <v>-1.9776216497527921E-2</v>
          </cell>
          <cell r="U26">
            <v>1.5199061766466999</v>
          </cell>
        </row>
        <row r="27">
          <cell r="A27">
            <v>234</v>
          </cell>
          <cell r="B27" t="str">
            <v>11/21/05</v>
          </cell>
          <cell r="C27">
            <v>22.03</v>
          </cell>
          <cell r="D27">
            <v>197.53200000000001</v>
          </cell>
          <cell r="E27">
            <v>234</v>
          </cell>
          <cell r="F27" t="str">
            <v>11/21/05</v>
          </cell>
          <cell r="G27">
            <v>38.270000000000003</v>
          </cell>
          <cell r="H27">
            <v>65.415999999999997</v>
          </cell>
          <cell r="I27">
            <v>234</v>
          </cell>
          <cell r="J27" t="str">
            <v>11/21/05</v>
          </cell>
          <cell r="K27">
            <v>1.7371765773944621</v>
          </cell>
          <cell r="L27">
            <v>1.0529068442296046</v>
          </cell>
          <cell r="M27">
            <v>1.0896362212347173</v>
          </cell>
          <cell r="N27">
            <v>1.145907418008967</v>
          </cell>
          <cell r="O27">
            <v>1.1191808649352599</v>
          </cell>
          <cell r="P27">
            <v>1.2220056034754534</v>
          </cell>
          <cell r="Q27">
            <v>1.3140869796681791</v>
          </cell>
          <cell r="R27" t="str">
            <v>11/21/05</v>
          </cell>
          <cell r="S27">
            <v>2.6561043802423079E-2</v>
          </cell>
          <cell r="T27">
            <v>-4.1634139994795039E-3</v>
          </cell>
          <cell r="U27">
            <v>1.5199061766466999</v>
          </cell>
        </row>
        <row r="28">
          <cell r="A28">
            <v>233</v>
          </cell>
          <cell r="B28" t="str">
            <v>11/22/05</v>
          </cell>
          <cell r="C28">
            <v>22.295000000000002</v>
          </cell>
          <cell r="D28">
            <v>128.54</v>
          </cell>
          <cell r="E28">
            <v>233</v>
          </cell>
          <cell r="F28" t="str">
            <v>11/22/05</v>
          </cell>
          <cell r="G28">
            <v>38.35</v>
          </cell>
          <cell r="H28">
            <v>78.442999999999998</v>
          </cell>
          <cell r="I28">
            <v>233</v>
          </cell>
          <cell r="J28" t="str">
            <v>11/22/05</v>
          </cell>
          <cell r="K28">
            <v>1.7201166180758016</v>
          </cell>
          <cell r="L28">
            <v>1.0529068442296046</v>
          </cell>
          <cell r="M28">
            <v>1.0896362212347173</v>
          </cell>
          <cell r="N28">
            <v>1.145907418008967</v>
          </cell>
          <cell r="O28">
            <v>1.1191808649352599</v>
          </cell>
          <cell r="P28">
            <v>1.2220056034754534</v>
          </cell>
          <cell r="Q28">
            <v>1.3140869796681791</v>
          </cell>
          <cell r="R28" t="str">
            <v>11/22/05</v>
          </cell>
          <cell r="S28">
            <v>3.890959925442683E-2</v>
          </cell>
          <cell r="T28">
            <v>-2.0817069997397519E-3</v>
          </cell>
          <cell r="U28">
            <v>1.5199061766466999</v>
          </cell>
        </row>
        <row r="29">
          <cell r="A29">
            <v>232</v>
          </cell>
          <cell r="B29" t="str">
            <v>11/23/05</v>
          </cell>
          <cell r="C29">
            <v>22.495000000000001</v>
          </cell>
          <cell r="D29">
            <v>71.814000000000007</v>
          </cell>
          <cell r="E29">
            <v>232</v>
          </cell>
          <cell r="F29" t="str">
            <v>11/23/05</v>
          </cell>
          <cell r="G29">
            <v>37.97</v>
          </cell>
          <cell r="H29">
            <v>86.382999999999996</v>
          </cell>
          <cell r="I29">
            <v>232</v>
          </cell>
          <cell r="J29" t="str">
            <v>11/23/05</v>
          </cell>
          <cell r="K29">
            <v>1.6879306512558345</v>
          </cell>
          <cell r="L29">
            <v>1.0529068442296046</v>
          </cell>
          <cell r="M29">
            <v>1.0896362212347173</v>
          </cell>
          <cell r="N29">
            <v>1.145907418008967</v>
          </cell>
          <cell r="O29">
            <v>1.1191808649352599</v>
          </cell>
          <cell r="P29">
            <v>1.2220056034754534</v>
          </cell>
          <cell r="Q29">
            <v>1.3140869796681791</v>
          </cell>
          <cell r="R29" t="str">
            <v>11/23/05</v>
          </cell>
          <cell r="S29">
            <v>4.8229263746505158E-2</v>
          </cell>
          <cell r="T29">
            <v>-1.1969815248503823E-2</v>
          </cell>
          <cell r="U29">
            <v>1.5199061766466999</v>
          </cell>
        </row>
        <row r="30">
          <cell r="A30">
            <v>231</v>
          </cell>
          <cell r="B30" t="str">
            <v>11/25/05</v>
          </cell>
          <cell r="C30">
            <v>22.43</v>
          </cell>
          <cell r="D30">
            <v>103.578</v>
          </cell>
          <cell r="E30">
            <v>231</v>
          </cell>
          <cell r="F30" t="str">
            <v>11/25/05</v>
          </cell>
          <cell r="G30">
            <v>36.910000000000004</v>
          </cell>
          <cell r="H30">
            <v>75.995999999999995</v>
          </cell>
          <cell r="I30">
            <v>231</v>
          </cell>
          <cell r="J30" t="str">
            <v>11/25/05</v>
          </cell>
          <cell r="K30">
            <v>1.6455639768167634</v>
          </cell>
          <cell r="L30">
            <v>1.0529068442296046</v>
          </cell>
          <cell r="M30">
            <v>1.0896362212347173</v>
          </cell>
          <cell r="N30">
            <v>1.145907418008967</v>
          </cell>
          <cell r="O30">
            <v>1.1191808649352599</v>
          </cell>
          <cell r="P30">
            <v>1.2220056034754534</v>
          </cell>
          <cell r="Q30">
            <v>1.3140869796681791</v>
          </cell>
          <cell r="R30" t="str">
            <v>11/25/05</v>
          </cell>
          <cell r="S30">
            <v>4.5200372786579734E-2</v>
          </cell>
          <cell r="T30">
            <v>-3.9552432995055842E-2</v>
          </cell>
          <cell r="U30">
            <v>1.5199061766466999</v>
          </cell>
        </row>
        <row r="31">
          <cell r="A31">
            <v>230</v>
          </cell>
          <cell r="B31" t="str">
            <v>11/28/05</v>
          </cell>
          <cell r="C31">
            <v>22</v>
          </cell>
          <cell r="D31">
            <v>357.75200000000001</v>
          </cell>
          <cell r="E31">
            <v>230</v>
          </cell>
          <cell r="F31" t="str">
            <v>11/28/05</v>
          </cell>
          <cell r="G31">
            <v>36.31</v>
          </cell>
          <cell r="H31">
            <v>191.92099999999999</v>
          </cell>
          <cell r="I31">
            <v>230</v>
          </cell>
          <cell r="J31" t="str">
            <v>11/28/05</v>
          </cell>
          <cell r="K31">
            <v>1.6504545454545456</v>
          </cell>
          <cell r="L31">
            <v>1.0529068442296046</v>
          </cell>
          <cell r="M31">
            <v>1.0896362212347173</v>
          </cell>
          <cell r="N31">
            <v>1.145907418008967</v>
          </cell>
          <cell r="O31">
            <v>1.1191808649352599</v>
          </cell>
          <cell r="P31">
            <v>1.2220056034754534</v>
          </cell>
          <cell r="Q31">
            <v>1.3140869796681791</v>
          </cell>
          <cell r="R31" t="str">
            <v>11/28/05</v>
          </cell>
          <cell r="S31">
            <v>2.5163094128611396E-2</v>
          </cell>
          <cell r="T31">
            <v>-5.5165235493104259E-2</v>
          </cell>
          <cell r="U31">
            <v>1.5199061766466999</v>
          </cell>
        </row>
        <row r="32">
          <cell r="A32">
            <v>229</v>
          </cell>
          <cell r="B32" t="str">
            <v>11/29/05</v>
          </cell>
          <cell r="C32">
            <v>22</v>
          </cell>
          <cell r="D32">
            <v>374.55</v>
          </cell>
          <cell r="E32">
            <v>229</v>
          </cell>
          <cell r="F32" t="str">
            <v>11/29/05</v>
          </cell>
          <cell r="G32">
            <v>36.69</v>
          </cell>
          <cell r="H32">
            <v>116.78</v>
          </cell>
          <cell r="I32">
            <v>229</v>
          </cell>
          <cell r="J32" t="str">
            <v>11/29/05</v>
          </cell>
          <cell r="K32">
            <v>1.6677272727272727</v>
          </cell>
          <cell r="L32">
            <v>1.0529068442296046</v>
          </cell>
          <cell r="M32">
            <v>1.0896362212347173</v>
          </cell>
          <cell r="N32">
            <v>1.145907418008967</v>
          </cell>
          <cell r="O32">
            <v>1.1191808649352599</v>
          </cell>
          <cell r="P32">
            <v>1.2220056034754534</v>
          </cell>
          <cell r="Q32">
            <v>1.3140869796681791</v>
          </cell>
          <cell r="R32" t="str">
            <v>11/29/05</v>
          </cell>
          <cell r="S32">
            <v>2.5163094128611396E-2</v>
          </cell>
          <cell r="T32">
            <v>-4.5277127244340409E-2</v>
          </cell>
          <cell r="U32">
            <v>1.5199061766466999</v>
          </cell>
        </row>
        <row r="33">
          <cell r="A33">
            <v>228</v>
          </cell>
          <cell r="B33" t="str">
            <v>11/30/05</v>
          </cell>
          <cell r="C33">
            <v>22.295000000000002</v>
          </cell>
          <cell r="D33">
            <v>175.85</v>
          </cell>
          <cell r="E33">
            <v>228</v>
          </cell>
          <cell r="F33" t="str">
            <v>11/30/05</v>
          </cell>
          <cell r="G33">
            <v>37.630000000000003</v>
          </cell>
          <cell r="H33">
            <v>144.76</v>
          </cell>
          <cell r="I33">
            <v>228</v>
          </cell>
          <cell r="J33" t="str">
            <v>11/30/05</v>
          </cell>
          <cell r="K33">
            <v>1.6878223816999327</v>
          </cell>
          <cell r="L33">
            <v>1.0529068442296046</v>
          </cell>
          <cell r="M33">
            <v>1.0896362212347173</v>
          </cell>
          <cell r="N33">
            <v>1.145907418008967</v>
          </cell>
          <cell r="O33">
            <v>1.1191808649352599</v>
          </cell>
          <cell r="P33">
            <v>1.2220056034754534</v>
          </cell>
          <cell r="Q33">
            <v>1.3140869796681791</v>
          </cell>
          <cell r="R33" t="str">
            <v>11/30/05</v>
          </cell>
          <cell r="S33">
            <v>3.890959925442683E-2</v>
          </cell>
          <cell r="T33">
            <v>-2.0817069997397741E-2</v>
          </cell>
          <cell r="U33">
            <v>1.5199061766466999</v>
          </cell>
        </row>
        <row r="34">
          <cell r="A34">
            <v>227</v>
          </cell>
          <cell r="B34" t="str">
            <v>12/01/05</v>
          </cell>
          <cell r="C34">
            <v>22.5</v>
          </cell>
          <cell r="D34">
            <v>121.48</v>
          </cell>
          <cell r="E34">
            <v>227</v>
          </cell>
          <cell r="F34" t="str">
            <v>12/01/05</v>
          </cell>
          <cell r="G34">
            <v>38.6</v>
          </cell>
          <cell r="H34">
            <v>177.898</v>
          </cell>
          <cell r="I34">
            <v>227</v>
          </cell>
          <cell r="J34" t="str">
            <v>12/01/05</v>
          </cell>
          <cell r="K34">
            <v>1.7155555555555557</v>
          </cell>
          <cell r="L34">
            <v>1.0529068442296046</v>
          </cell>
          <cell r="M34">
            <v>1.0896362212347173</v>
          </cell>
          <cell r="N34">
            <v>1.145907418008967</v>
          </cell>
          <cell r="O34">
            <v>1.1191808649352599</v>
          </cell>
          <cell r="P34">
            <v>1.2220056034754534</v>
          </cell>
          <cell r="Q34">
            <v>1.3140869796681791</v>
          </cell>
          <cell r="R34" t="str">
            <v>12/01/05</v>
          </cell>
          <cell r="S34">
            <v>4.8462255358806994E-2</v>
          </cell>
          <cell r="T34">
            <v>4.4236273744471255E-3</v>
          </cell>
          <cell r="U34">
            <v>1.5199061766466999</v>
          </cell>
        </row>
        <row r="35">
          <cell r="A35">
            <v>226</v>
          </cell>
          <cell r="B35" t="str">
            <v>12/02/05</v>
          </cell>
          <cell r="C35">
            <v>22.18</v>
          </cell>
          <cell r="D35">
            <v>161.97200000000001</v>
          </cell>
          <cell r="E35">
            <v>226</v>
          </cell>
          <cell r="F35" t="str">
            <v>12/02/05</v>
          </cell>
          <cell r="G35">
            <v>38.900000000000006</v>
          </cell>
          <cell r="H35">
            <v>98.463999999999999</v>
          </cell>
          <cell r="I35">
            <v>226</v>
          </cell>
          <cell r="J35" t="str">
            <v>12/02/05</v>
          </cell>
          <cell r="K35">
            <v>1.7538322813345359</v>
          </cell>
          <cell r="L35">
            <v>1.0529068442296046</v>
          </cell>
          <cell r="M35">
            <v>1.0896362212347173</v>
          </cell>
          <cell r="N35">
            <v>1.145907418008967</v>
          </cell>
          <cell r="O35">
            <v>1.1191808649352599</v>
          </cell>
          <cell r="P35">
            <v>1.2220056034754534</v>
          </cell>
          <cell r="Q35">
            <v>1.3140869796681791</v>
          </cell>
          <cell r="R35" t="str">
            <v>12/02/05</v>
          </cell>
          <cell r="S35">
            <v>3.3550792171481714E-2</v>
          </cell>
          <cell r="T35">
            <v>1.2230028623471334E-2</v>
          </cell>
          <cell r="U35">
            <v>1.5199061766466999</v>
          </cell>
        </row>
        <row r="36">
          <cell r="A36">
            <v>225</v>
          </cell>
          <cell r="B36" t="str">
            <v>12/05/05</v>
          </cell>
          <cell r="C36">
            <v>22.675000000000001</v>
          </cell>
          <cell r="D36">
            <v>347.24799999999999</v>
          </cell>
          <cell r="E36">
            <v>225</v>
          </cell>
          <cell r="F36" t="str">
            <v>12/05/05</v>
          </cell>
          <cell r="G36">
            <v>38.800000000000004</v>
          </cell>
          <cell r="H36">
            <v>156.15899999999999</v>
          </cell>
          <cell r="I36">
            <v>225</v>
          </cell>
          <cell r="J36" t="str">
            <v>12/05/05</v>
          </cell>
          <cell r="K36">
            <v>1.7111356119073871</v>
          </cell>
          <cell r="L36">
            <v>1.0529068442296046</v>
          </cell>
          <cell r="M36">
            <v>1.0896362212347173</v>
          </cell>
          <cell r="N36">
            <v>1.145907418008967</v>
          </cell>
          <cell r="O36">
            <v>1.1191808649352599</v>
          </cell>
          <cell r="P36">
            <v>1.2220056034754534</v>
          </cell>
          <cell r="Q36">
            <v>1.3140869796681791</v>
          </cell>
          <cell r="R36" t="str">
            <v>12/05/05</v>
          </cell>
          <cell r="S36">
            <v>5.6616961789375475E-2</v>
          </cell>
          <cell r="T36">
            <v>9.6278948737966719E-3</v>
          </cell>
          <cell r="U36">
            <v>1.5199061766466999</v>
          </cell>
        </row>
        <row r="37">
          <cell r="A37">
            <v>224</v>
          </cell>
          <cell r="B37" t="str">
            <v>12/06/05</v>
          </cell>
          <cell r="C37">
            <v>22.94</v>
          </cell>
          <cell r="D37">
            <v>331.774</v>
          </cell>
          <cell r="E37">
            <v>224</v>
          </cell>
          <cell r="F37" t="str">
            <v>12/06/05</v>
          </cell>
          <cell r="G37">
            <v>39.770000000000003</v>
          </cell>
          <cell r="H37">
            <v>238.15100000000001</v>
          </cell>
          <cell r="I37">
            <v>224</v>
          </cell>
          <cell r="J37" t="str">
            <v>12/06/05</v>
          </cell>
          <cell r="K37">
            <v>1.7336530078465562</v>
          </cell>
          <cell r="L37">
            <v>1.0529068442296046</v>
          </cell>
          <cell r="M37">
            <v>1.0896362212347173</v>
          </cell>
          <cell r="N37">
            <v>1.145907418008967</v>
          </cell>
          <cell r="O37">
            <v>1.1191808649352599</v>
          </cell>
          <cell r="P37">
            <v>1.2220056034754534</v>
          </cell>
          <cell r="Q37">
            <v>1.3140869796681791</v>
          </cell>
          <cell r="R37" t="str">
            <v>12/06/05</v>
          </cell>
          <cell r="S37">
            <v>6.8965517241379226E-2</v>
          </cell>
          <cell r="T37">
            <v>3.4868592245641539E-2</v>
          </cell>
          <cell r="U37">
            <v>1.5199061766466999</v>
          </cell>
        </row>
        <row r="38">
          <cell r="A38">
            <v>223</v>
          </cell>
          <cell r="B38" t="str">
            <v>12/07/05</v>
          </cell>
          <cell r="C38">
            <v>22.835000000000001</v>
          </cell>
          <cell r="D38">
            <v>288.92200000000003</v>
          </cell>
          <cell r="E38">
            <v>223</v>
          </cell>
          <cell r="F38" t="str">
            <v>12/07/05</v>
          </cell>
          <cell r="G38">
            <v>37.050000000000004</v>
          </cell>
          <cell r="H38">
            <v>403.89</v>
          </cell>
          <cell r="I38">
            <v>223</v>
          </cell>
          <cell r="J38" t="str">
            <v>12/07/05</v>
          </cell>
          <cell r="K38">
            <v>1.6225093058900812</v>
          </cell>
          <cell r="L38">
            <v>1.0529068442296046</v>
          </cell>
          <cell r="M38">
            <v>1.0896362212347173</v>
          </cell>
          <cell r="N38">
            <v>1.145907418008967</v>
          </cell>
          <cell r="O38">
            <v>1.1191808649352599</v>
          </cell>
          <cell r="P38">
            <v>1.2220056034754534</v>
          </cell>
          <cell r="Q38">
            <v>1.3140869796681791</v>
          </cell>
          <cell r="R38" t="str">
            <v>12/07/05</v>
          </cell>
          <cell r="S38">
            <v>6.4072693383038226E-2</v>
          </cell>
          <cell r="T38">
            <v>-3.5909445745511248E-2</v>
          </cell>
          <cell r="U38">
            <v>1.5199061766466999</v>
          </cell>
        </row>
        <row r="39">
          <cell r="A39">
            <v>222</v>
          </cell>
          <cell r="B39" t="str">
            <v>12/08/05</v>
          </cell>
          <cell r="C39">
            <v>23.365000000000002</v>
          </cell>
          <cell r="D39">
            <v>638.27800000000002</v>
          </cell>
          <cell r="E39">
            <v>222</v>
          </cell>
          <cell r="F39" t="str">
            <v>12/08/05</v>
          </cell>
          <cell r="G39">
            <v>36.89</v>
          </cell>
          <cell r="H39">
            <v>132.672</v>
          </cell>
          <cell r="I39">
            <v>222</v>
          </cell>
          <cell r="J39" t="str">
            <v>12/08/05</v>
          </cell>
          <cell r="K39">
            <v>1.5788572651401669</v>
          </cell>
          <cell r="L39">
            <v>1.0529068442296046</v>
          </cell>
          <cell r="M39">
            <v>1.0896362212347173</v>
          </cell>
          <cell r="N39">
            <v>1.145907418008967</v>
          </cell>
          <cell r="O39">
            <v>1.1191808649352599</v>
          </cell>
          <cell r="P39">
            <v>1.2220056034754534</v>
          </cell>
          <cell r="Q39">
            <v>1.3140869796681791</v>
          </cell>
          <cell r="R39" t="str">
            <v>12/08/05</v>
          </cell>
          <cell r="S39">
            <v>8.8769804287045728E-2</v>
          </cell>
          <cell r="T39">
            <v>-4.0072859744990863E-2</v>
          </cell>
          <cell r="U39">
            <v>1.5199061766466999</v>
          </cell>
        </row>
        <row r="40">
          <cell r="A40">
            <v>221</v>
          </cell>
          <cell r="B40" t="str">
            <v>12/09/05</v>
          </cell>
          <cell r="C40">
            <v>23.36</v>
          </cell>
          <cell r="D40">
            <v>2939.404</v>
          </cell>
          <cell r="E40">
            <v>221</v>
          </cell>
          <cell r="F40" t="str">
            <v>12/09/05</v>
          </cell>
          <cell r="G40">
            <v>37.81</v>
          </cell>
          <cell r="H40">
            <v>149.90700000000001</v>
          </cell>
          <cell r="I40">
            <v>221</v>
          </cell>
          <cell r="J40" t="str">
            <v>12/09/05</v>
          </cell>
          <cell r="K40">
            <v>1.6185787671232879</v>
          </cell>
          <cell r="L40">
            <v>1.0529068442296046</v>
          </cell>
          <cell r="M40">
            <v>1.0896362212347173</v>
          </cell>
          <cell r="N40">
            <v>1.145907418008967</v>
          </cell>
          <cell r="O40">
            <v>1.1191808649352599</v>
          </cell>
          <cell r="P40">
            <v>1.2220056034754534</v>
          </cell>
          <cell r="Q40">
            <v>1.3140869796681791</v>
          </cell>
          <cell r="R40" t="str">
            <v>12/09/05</v>
          </cell>
          <cell r="S40">
            <v>8.853681267474367E-2</v>
          </cell>
          <cell r="T40">
            <v>-1.6133229247983327E-2</v>
          </cell>
          <cell r="U40">
            <v>1.5199061766466999</v>
          </cell>
        </row>
        <row r="41">
          <cell r="A41">
            <v>220</v>
          </cell>
          <cell r="B41" t="str">
            <v>12/12/05</v>
          </cell>
          <cell r="C41">
            <v>23.785</v>
          </cell>
          <cell r="D41">
            <v>902.1</v>
          </cell>
          <cell r="E41">
            <v>220</v>
          </cell>
          <cell r="F41" t="str">
            <v>12/12/05</v>
          </cell>
          <cell r="G41">
            <v>38.22</v>
          </cell>
          <cell r="H41">
            <v>115.39</v>
          </cell>
          <cell r="I41">
            <v>220</v>
          </cell>
          <cell r="J41" t="str">
            <v>12/12/05</v>
          </cell>
          <cell r="K41">
            <v>1.6068951019550135</v>
          </cell>
          <cell r="L41">
            <v>1.0529068442296046</v>
          </cell>
          <cell r="M41">
            <v>1.0896362212347173</v>
          </cell>
          <cell r="N41">
            <v>1.145907418008967</v>
          </cell>
          <cell r="O41">
            <v>1.1191808649352599</v>
          </cell>
          <cell r="P41">
            <v>1.2220056034754534</v>
          </cell>
          <cell r="Q41">
            <v>1.3140869796681791</v>
          </cell>
          <cell r="R41" t="str">
            <v>12/12/05</v>
          </cell>
          <cell r="S41">
            <v>0.10834109972040995</v>
          </cell>
          <cell r="T41">
            <v>-5.464480874316946E-3</v>
          </cell>
          <cell r="U41">
            <v>1.5199061766466999</v>
          </cell>
        </row>
        <row r="42">
          <cell r="A42">
            <v>219</v>
          </cell>
          <cell r="B42" t="str">
            <v>12/13/05</v>
          </cell>
          <cell r="C42">
            <v>23.650000000000002</v>
          </cell>
          <cell r="D42">
            <v>311.29599999999999</v>
          </cell>
          <cell r="E42">
            <v>219</v>
          </cell>
          <cell r="F42" t="str">
            <v>12/13/05</v>
          </cell>
          <cell r="G42">
            <v>38.43</v>
          </cell>
          <cell r="H42">
            <v>67.561000000000007</v>
          </cell>
          <cell r="I42">
            <v>219</v>
          </cell>
          <cell r="J42" t="str">
            <v>12/13/05</v>
          </cell>
          <cell r="K42">
            <v>1.6249471458773783</v>
          </cell>
          <cell r="L42">
            <v>1.0529068442296046</v>
          </cell>
          <cell r="M42">
            <v>1.0896362212347173</v>
          </cell>
          <cell r="N42">
            <v>1.145907418008967</v>
          </cell>
          <cell r="O42">
            <v>1.1191808649352599</v>
          </cell>
          <cell r="P42">
            <v>1.2220056034754534</v>
          </cell>
          <cell r="Q42">
            <v>1.3140869796681791</v>
          </cell>
          <cell r="R42" t="str">
            <v>12/13/05</v>
          </cell>
          <cell r="S42">
            <v>0.10205032618825727</v>
          </cell>
          <cell r="T42">
            <v>0</v>
          </cell>
          <cell r="U42">
            <v>1.5199061766466999</v>
          </cell>
        </row>
        <row r="43">
          <cell r="A43">
            <v>218</v>
          </cell>
          <cell r="B43" t="str">
            <v>12/14/05</v>
          </cell>
          <cell r="C43">
            <v>23.700000000000003</v>
          </cell>
          <cell r="D43">
            <v>287.59199999999998</v>
          </cell>
          <cell r="E43">
            <v>218</v>
          </cell>
          <cell r="F43" t="str">
            <v>12/14/05</v>
          </cell>
          <cell r="G43">
            <v>38.590000000000003</v>
          </cell>
          <cell r="H43">
            <v>99.483000000000004</v>
          </cell>
          <cell r="I43">
            <v>218</v>
          </cell>
          <cell r="J43" t="str">
            <v>12/14/05</v>
          </cell>
          <cell r="K43">
            <v>1.6282700421940928</v>
          </cell>
          <cell r="L43">
            <v>1.0529068442296046</v>
          </cell>
          <cell r="M43">
            <v>1.0896362212347173</v>
          </cell>
          <cell r="N43">
            <v>1.145907418008967</v>
          </cell>
          <cell r="O43">
            <v>1.1191808649352599</v>
          </cell>
          <cell r="P43">
            <v>1.2220056034754534</v>
          </cell>
          <cell r="Q43">
            <v>1.3140869796681791</v>
          </cell>
          <cell r="R43" t="str">
            <v>12/14/05</v>
          </cell>
          <cell r="S43">
            <v>0.10438024231127696</v>
          </cell>
          <cell r="T43">
            <v>4.1634139994797259E-3</v>
          </cell>
          <cell r="U43">
            <v>1.5199061766466999</v>
          </cell>
        </row>
        <row r="44">
          <cell r="A44">
            <v>217</v>
          </cell>
          <cell r="B44" t="str">
            <v>12/15/05</v>
          </cell>
          <cell r="C44">
            <v>24.25</v>
          </cell>
          <cell r="D44">
            <v>462.42</v>
          </cell>
          <cell r="E44">
            <v>217</v>
          </cell>
          <cell r="F44" t="str">
            <v>12/15/05</v>
          </cell>
          <cell r="G44">
            <v>38.25</v>
          </cell>
          <cell r="H44">
            <v>159.00300000000001</v>
          </cell>
          <cell r="I44">
            <v>217</v>
          </cell>
          <cell r="J44" t="str">
            <v>12/15/05</v>
          </cell>
          <cell r="K44">
            <v>1.5773195876288659</v>
          </cell>
          <cell r="L44">
            <v>1.0529068442296046</v>
          </cell>
          <cell r="M44">
            <v>1.0896362212347173</v>
          </cell>
          <cell r="N44">
            <v>1.145907418008967</v>
          </cell>
          <cell r="O44">
            <v>1.1191808649352599</v>
          </cell>
          <cell r="P44">
            <v>1.2220056034754534</v>
          </cell>
          <cell r="Q44">
            <v>1.3140869796681791</v>
          </cell>
          <cell r="R44" t="str">
            <v>12/15/05</v>
          </cell>
          <cell r="S44">
            <v>0.13000931966449203</v>
          </cell>
          <cell r="T44">
            <v>-4.6838407494145251E-3</v>
          </cell>
          <cell r="U44">
            <v>1.5199061766466999</v>
          </cell>
        </row>
        <row r="45">
          <cell r="A45">
            <v>216</v>
          </cell>
          <cell r="B45" t="str">
            <v>12/16/05</v>
          </cell>
          <cell r="C45">
            <v>24.43</v>
          </cell>
          <cell r="D45">
            <v>518.75400000000002</v>
          </cell>
          <cell r="E45">
            <v>216</v>
          </cell>
          <cell r="F45" t="str">
            <v>12/16/05</v>
          </cell>
          <cell r="G45">
            <v>36.020000000000003</v>
          </cell>
          <cell r="H45">
            <v>413.43099999999998</v>
          </cell>
          <cell r="I45">
            <v>216</v>
          </cell>
          <cell r="J45" t="str">
            <v>12/16/05</v>
          </cell>
          <cell r="K45">
            <v>1.4744167007777325</v>
          </cell>
          <cell r="L45">
            <v>1.0529068442296046</v>
          </cell>
          <cell r="M45">
            <v>1.0896362212347173</v>
          </cell>
          <cell r="N45">
            <v>1.145907418008967</v>
          </cell>
          <cell r="O45">
            <v>1.1191808649352599</v>
          </cell>
          <cell r="P45">
            <v>1.2220056034754534</v>
          </cell>
          <cell r="Q45">
            <v>1.3140869796681791</v>
          </cell>
          <cell r="R45" t="str">
            <v>12/16/05</v>
          </cell>
          <cell r="S45">
            <v>0.13839701770736257</v>
          </cell>
          <cell r="T45">
            <v>-6.2711423367160957E-2</v>
          </cell>
          <cell r="U45">
            <v>1.5199061766466999</v>
          </cell>
        </row>
        <row r="46">
          <cell r="A46">
            <v>215</v>
          </cell>
          <cell r="B46" t="str">
            <v>12/19/05</v>
          </cell>
          <cell r="C46">
            <v>24.435000000000002</v>
          </cell>
          <cell r="D46">
            <v>494.95800000000003</v>
          </cell>
          <cell r="E46">
            <v>215</v>
          </cell>
          <cell r="F46" t="str">
            <v>12/19/05</v>
          </cell>
          <cell r="G46">
            <v>34.53</v>
          </cell>
          <cell r="H46">
            <v>419.81100000000004</v>
          </cell>
          <cell r="I46">
            <v>215</v>
          </cell>
          <cell r="J46" t="str">
            <v>12/19/05</v>
          </cell>
          <cell r="K46">
            <v>1.4131368937998772</v>
          </cell>
          <cell r="L46">
            <v>1.0529068442296046</v>
          </cell>
          <cell r="M46">
            <v>1.0896362212347173</v>
          </cell>
          <cell r="N46">
            <v>1.145907418008967</v>
          </cell>
          <cell r="O46">
            <v>1.1191808649352599</v>
          </cell>
          <cell r="P46">
            <v>1.2220056034754534</v>
          </cell>
          <cell r="Q46">
            <v>1.3140869796681791</v>
          </cell>
          <cell r="R46" t="str">
            <v>12/19/05</v>
          </cell>
          <cell r="S46">
            <v>0.13863000931966463</v>
          </cell>
          <cell r="T46">
            <v>-0.1014832162373146</v>
          </cell>
          <cell r="U46">
            <v>1.5199061766466999</v>
          </cell>
        </row>
        <row r="47">
          <cell r="A47">
            <v>214</v>
          </cell>
          <cell r="B47" t="str">
            <v>12/20/05</v>
          </cell>
          <cell r="C47">
            <v>24.84</v>
          </cell>
          <cell r="D47">
            <v>577.20600000000002</v>
          </cell>
          <cell r="E47">
            <v>214</v>
          </cell>
          <cell r="F47" t="str">
            <v>12/20/05</v>
          </cell>
          <cell r="G47">
            <v>33.33</v>
          </cell>
          <cell r="H47">
            <v>725.86099999999999</v>
          </cell>
          <cell r="I47">
            <v>214</v>
          </cell>
          <cell r="J47" t="str">
            <v>12/20/05</v>
          </cell>
          <cell r="K47">
            <v>1.3417874396135265</v>
          </cell>
          <cell r="L47">
            <v>1.0529068442296046</v>
          </cell>
          <cell r="M47">
            <v>1.0896362212347173</v>
          </cell>
          <cell r="N47">
            <v>1.145907418008967</v>
          </cell>
          <cell r="O47">
            <v>1.1191808649352599</v>
          </cell>
          <cell r="P47">
            <v>1.2220056034754534</v>
          </cell>
          <cell r="Q47">
            <v>1.3140869796681791</v>
          </cell>
          <cell r="R47" t="str">
            <v>12/20/05</v>
          </cell>
          <cell r="S47">
            <v>0.1575023299161229</v>
          </cell>
          <cell r="T47">
            <v>-0.13270882123341143</v>
          </cell>
          <cell r="U47">
            <v>1.5199061766466999</v>
          </cell>
        </row>
        <row r="48">
          <cell r="A48">
            <v>213</v>
          </cell>
          <cell r="B48" t="str">
            <v>12/21/05</v>
          </cell>
          <cell r="C48">
            <v>24.875</v>
          </cell>
          <cell r="D48">
            <v>280.27</v>
          </cell>
          <cell r="E48">
            <v>213</v>
          </cell>
          <cell r="F48" t="str">
            <v>12/21/05</v>
          </cell>
          <cell r="G48">
            <v>34.6</v>
          </cell>
          <cell r="H48">
            <v>202.34100000000001</v>
          </cell>
          <cell r="I48">
            <v>213</v>
          </cell>
          <cell r="J48" t="str">
            <v>12/21/05</v>
          </cell>
          <cell r="K48">
            <v>1.3909547738693468</v>
          </cell>
          <cell r="L48">
            <v>1.0529068442296046</v>
          </cell>
          <cell r="M48">
            <v>1.0896362212347173</v>
          </cell>
          <cell r="N48">
            <v>1.145907418008967</v>
          </cell>
          <cell r="O48">
            <v>1.1191808649352599</v>
          </cell>
          <cell r="P48">
            <v>1.2220056034754534</v>
          </cell>
          <cell r="Q48">
            <v>1.3140869796681791</v>
          </cell>
          <cell r="R48" t="str">
            <v>12/21/05</v>
          </cell>
          <cell r="S48">
            <v>0.15913327120223664</v>
          </cell>
          <cell r="T48">
            <v>-9.9661722612542247E-2</v>
          </cell>
          <cell r="U48">
            <v>1.5199061766466999</v>
          </cell>
        </row>
        <row r="49">
          <cell r="A49">
            <v>212</v>
          </cell>
          <cell r="B49" t="str">
            <v>12/22/05</v>
          </cell>
          <cell r="C49">
            <v>24.93</v>
          </cell>
          <cell r="D49">
            <v>313.262</v>
          </cell>
          <cell r="E49">
            <v>212</v>
          </cell>
          <cell r="F49" t="str">
            <v>12/22/05</v>
          </cell>
          <cell r="G49">
            <v>35.56</v>
          </cell>
          <cell r="H49">
            <v>188.51599999999999</v>
          </cell>
          <cell r="I49">
            <v>212</v>
          </cell>
          <cell r="J49" t="str">
            <v>12/22/05</v>
          </cell>
          <cell r="K49">
            <v>1.4263939029281991</v>
          </cell>
          <cell r="L49">
            <v>1.0529068442296046</v>
          </cell>
          <cell r="M49">
            <v>1.0896362212347173</v>
          </cell>
          <cell r="N49">
            <v>1.145907418008967</v>
          </cell>
          <cell r="O49">
            <v>1.1191808649352599</v>
          </cell>
          <cell r="P49">
            <v>1.2220056034754534</v>
          </cell>
          <cell r="Q49">
            <v>1.3140869796681791</v>
          </cell>
          <cell r="R49" t="str">
            <v>12/22/05</v>
          </cell>
          <cell r="S49">
            <v>0.16169617893755817</v>
          </cell>
          <cell r="T49">
            <v>-7.468123861566478E-2</v>
          </cell>
          <cell r="U49">
            <v>1.5199061766466999</v>
          </cell>
        </row>
        <row r="50">
          <cell r="A50">
            <v>211</v>
          </cell>
          <cell r="B50" t="str">
            <v>12/23/05</v>
          </cell>
          <cell r="C50">
            <v>24.900000000000002</v>
          </cell>
          <cell r="D50">
            <v>339.29200000000003</v>
          </cell>
          <cell r="E50">
            <v>211</v>
          </cell>
          <cell r="F50" t="str">
            <v>12/23/05</v>
          </cell>
          <cell r="G50">
            <v>35.32</v>
          </cell>
          <cell r="H50">
            <v>109.541</v>
          </cell>
          <cell r="I50">
            <v>211</v>
          </cell>
          <cell r="J50" t="str">
            <v>12/23/05</v>
          </cell>
          <cell r="K50">
            <v>1.4184738955823293</v>
          </cell>
          <cell r="L50">
            <v>1.0529068442296046</v>
          </cell>
          <cell r="M50">
            <v>1.0896362212347173</v>
          </cell>
          <cell r="N50">
            <v>1.145907418008967</v>
          </cell>
          <cell r="O50">
            <v>1.1191808649352599</v>
          </cell>
          <cell r="P50">
            <v>1.2220056034754534</v>
          </cell>
          <cell r="Q50">
            <v>1.3140869796681791</v>
          </cell>
          <cell r="R50" t="str">
            <v>12/23/05</v>
          </cell>
          <cell r="S50">
            <v>0.16029822926374648</v>
          </cell>
          <cell r="T50">
            <v>-8.0926359614884147E-2</v>
          </cell>
          <cell r="U50">
            <v>1.5199061766466999</v>
          </cell>
        </row>
        <row r="51">
          <cell r="A51">
            <v>210</v>
          </cell>
          <cell r="B51" t="str">
            <v>12/27/05</v>
          </cell>
          <cell r="C51">
            <v>24.55</v>
          </cell>
          <cell r="D51">
            <v>558.92600000000004</v>
          </cell>
          <cell r="E51">
            <v>210</v>
          </cell>
          <cell r="F51" t="str">
            <v>12/27/05</v>
          </cell>
          <cell r="G51">
            <v>35.15</v>
          </cell>
          <cell r="H51">
            <v>146.08799999999999</v>
          </cell>
          <cell r="I51">
            <v>210</v>
          </cell>
          <cell r="J51" t="str">
            <v>12/27/05</v>
          </cell>
          <cell r="K51">
            <v>1.4317718940936863</v>
          </cell>
          <cell r="L51">
            <v>1.0529068442296046</v>
          </cell>
          <cell r="M51">
            <v>1.0896362212347173</v>
          </cell>
          <cell r="N51">
            <v>1.145907418008967</v>
          </cell>
          <cell r="O51">
            <v>1.1191808649352599</v>
          </cell>
          <cell r="P51">
            <v>1.2220056034754534</v>
          </cell>
          <cell r="Q51">
            <v>1.3140869796681791</v>
          </cell>
          <cell r="R51" t="str">
            <v>12/27/05</v>
          </cell>
          <cell r="S51">
            <v>0.14398881640260952</v>
          </cell>
          <cell r="T51">
            <v>-8.5349986989331272E-2</v>
          </cell>
          <cell r="U51">
            <v>1.5199061766466999</v>
          </cell>
        </row>
        <row r="52">
          <cell r="A52">
            <v>209</v>
          </cell>
          <cell r="B52" t="str">
            <v>12/28/05</v>
          </cell>
          <cell r="C52">
            <v>24.245000000000001</v>
          </cell>
          <cell r="D52">
            <v>330.05</v>
          </cell>
          <cell r="E52">
            <v>209</v>
          </cell>
          <cell r="F52" t="str">
            <v>12/28/05</v>
          </cell>
          <cell r="G52">
            <v>34.910000000000004</v>
          </cell>
          <cell r="H52">
            <v>76.227000000000004</v>
          </cell>
          <cell r="I52">
            <v>209</v>
          </cell>
          <cell r="J52" t="str">
            <v>12/28/05</v>
          </cell>
          <cell r="K52">
            <v>1.4398845122705712</v>
          </cell>
          <cell r="L52">
            <v>1.0529068442296046</v>
          </cell>
          <cell r="M52">
            <v>1.0896362212347173</v>
          </cell>
          <cell r="N52">
            <v>1.145907418008967</v>
          </cell>
          <cell r="O52">
            <v>1.1191808649352599</v>
          </cell>
          <cell r="P52">
            <v>1.2220056034754534</v>
          </cell>
          <cell r="Q52">
            <v>1.3140869796681791</v>
          </cell>
          <cell r="R52" t="str">
            <v>12/28/05</v>
          </cell>
          <cell r="S52">
            <v>0.12977632805219019</v>
          </cell>
          <cell r="T52">
            <v>-9.1595107988550528E-2</v>
          </cell>
          <cell r="U52">
            <v>1.5199061766466999</v>
          </cell>
        </row>
        <row r="53">
          <cell r="A53">
            <v>208</v>
          </cell>
          <cell r="B53" t="str">
            <v>12/29/05</v>
          </cell>
          <cell r="C53">
            <v>24.285</v>
          </cell>
          <cell r="D53">
            <v>365.12600000000003</v>
          </cell>
          <cell r="E53">
            <v>208</v>
          </cell>
          <cell r="F53" t="str">
            <v>12/29/05</v>
          </cell>
          <cell r="G53">
            <v>34.92</v>
          </cell>
          <cell r="H53">
            <v>110.01300000000001</v>
          </cell>
          <cell r="I53">
            <v>208</v>
          </cell>
          <cell r="J53" t="str">
            <v>12/29/05</v>
          </cell>
          <cell r="K53">
            <v>1.4379246448424954</v>
          </cell>
          <cell r="L53">
            <v>1.0529068442296046</v>
          </cell>
          <cell r="M53">
            <v>1.0896362212347173</v>
          </cell>
          <cell r="N53">
            <v>1.145907418008967</v>
          </cell>
          <cell r="O53">
            <v>1.1191808649352599</v>
          </cell>
          <cell r="P53">
            <v>1.2220056034754534</v>
          </cell>
          <cell r="Q53">
            <v>1.3140869796681791</v>
          </cell>
          <cell r="R53" t="str">
            <v>12/29/05</v>
          </cell>
          <cell r="S53">
            <v>0.13164026095060577</v>
          </cell>
          <cell r="T53">
            <v>-9.1334894613583129E-2</v>
          </cell>
          <cell r="U53">
            <v>1.5199061766466999</v>
          </cell>
        </row>
        <row r="54">
          <cell r="A54">
            <v>207</v>
          </cell>
          <cell r="B54" t="str">
            <v>12/30/05</v>
          </cell>
          <cell r="C54">
            <v>24.080000000000002</v>
          </cell>
          <cell r="D54">
            <v>199.08799999999999</v>
          </cell>
          <cell r="E54">
            <v>207</v>
          </cell>
          <cell r="F54" t="str">
            <v>12/30/05</v>
          </cell>
          <cell r="G54">
            <v>34.47</v>
          </cell>
          <cell r="H54">
            <v>195.96700000000001</v>
          </cell>
          <cell r="I54">
            <v>207</v>
          </cell>
          <cell r="J54" t="str">
            <v>12/30/05</v>
          </cell>
          <cell r="K54">
            <v>1.4314784053156144</v>
          </cell>
          <cell r="L54">
            <v>1.0529068442296046</v>
          </cell>
          <cell r="M54">
            <v>1.0896362212347173</v>
          </cell>
          <cell r="N54">
            <v>1.145907418008967</v>
          </cell>
          <cell r="O54">
            <v>1.1191808649352599</v>
          </cell>
          <cell r="P54">
            <v>1.2220056034754534</v>
          </cell>
          <cell r="Q54">
            <v>1.3140869796681791</v>
          </cell>
          <cell r="R54" t="str">
            <v>12/30/05</v>
          </cell>
          <cell r="S54">
            <v>0.12208760484622561</v>
          </cell>
          <cell r="T54">
            <v>-0.10304449648711944</v>
          </cell>
          <cell r="U54">
            <v>1.5199061766466999</v>
          </cell>
        </row>
        <row r="55">
          <cell r="A55">
            <v>206</v>
          </cell>
          <cell r="B55" t="str">
            <v>01/03/06</v>
          </cell>
          <cell r="C55">
            <v>24.5425</v>
          </cell>
          <cell r="D55">
            <v>400.19600000000003</v>
          </cell>
          <cell r="E55">
            <v>206</v>
          </cell>
          <cell r="F55" t="str">
            <v>01/03/06</v>
          </cell>
          <cell r="G55">
            <v>33.29</v>
          </cell>
          <cell r="H55">
            <v>670.01200000000006</v>
          </cell>
          <cell r="I55">
            <v>206</v>
          </cell>
          <cell r="J55" t="str">
            <v>01/03/06</v>
          </cell>
          <cell r="K55">
            <v>1.3564225323418559</v>
          </cell>
          <cell r="L55">
            <v>1.0529068442296046</v>
          </cell>
          <cell r="M55">
            <v>1.0896362212347173</v>
          </cell>
          <cell r="N55">
            <v>1.145907418008967</v>
          </cell>
          <cell r="O55">
            <v>1.1191808649352599</v>
          </cell>
          <cell r="P55">
            <v>1.2220056034754534</v>
          </cell>
          <cell r="Q55">
            <v>1.3140869796681791</v>
          </cell>
          <cell r="R55" t="str">
            <v>01/03/06</v>
          </cell>
          <cell r="S55">
            <v>0.14363932898415666</v>
          </cell>
          <cell r="T55">
            <v>-0.13374967473328125</v>
          </cell>
          <cell r="U55">
            <v>1.5199061766466999</v>
          </cell>
        </row>
        <row r="56">
          <cell r="A56">
            <v>205</v>
          </cell>
          <cell r="B56" t="str">
            <v>01/04/06</v>
          </cell>
          <cell r="C56">
            <v>23.715</v>
          </cell>
          <cell r="D56">
            <v>1020.554</v>
          </cell>
          <cell r="E56">
            <v>205</v>
          </cell>
          <cell r="F56" t="str">
            <v>01/04/06</v>
          </cell>
          <cell r="G56">
            <v>34.230000000000004</v>
          </cell>
          <cell r="H56">
            <v>474.38499999999999</v>
          </cell>
          <cell r="I56">
            <v>205</v>
          </cell>
          <cell r="J56" t="str">
            <v>01/04/06</v>
          </cell>
          <cell r="K56">
            <v>1.4433902593295385</v>
          </cell>
          <cell r="L56">
            <v>1.0529068442296046</v>
          </cell>
          <cell r="M56">
            <v>1.0896362212347173</v>
          </cell>
          <cell r="N56">
            <v>1.145907418008967</v>
          </cell>
          <cell r="O56">
            <v>1.1191808649352599</v>
          </cell>
          <cell r="P56">
            <v>1.2220056034754534</v>
          </cell>
          <cell r="Q56">
            <v>1.3140869796681791</v>
          </cell>
          <cell r="R56" t="str">
            <v>01/04/06</v>
          </cell>
          <cell r="S56">
            <v>0.10507921714818269</v>
          </cell>
          <cell r="T56">
            <v>-0.1092896174863387</v>
          </cell>
          <cell r="U56">
            <v>1.5199061766466999</v>
          </cell>
        </row>
        <row r="57">
          <cell r="A57">
            <v>204</v>
          </cell>
          <cell r="B57" t="str">
            <v>01/05/06</v>
          </cell>
          <cell r="C57">
            <v>23.594999999999999</v>
          </cell>
          <cell r="D57">
            <v>722.96</v>
          </cell>
          <cell r="E57">
            <v>204</v>
          </cell>
          <cell r="F57" t="str">
            <v>01/05/06</v>
          </cell>
          <cell r="G57">
            <v>33.94</v>
          </cell>
          <cell r="H57">
            <v>594.721</v>
          </cell>
          <cell r="I57">
            <v>204</v>
          </cell>
          <cell r="J57" t="str">
            <v>01/05/06</v>
          </cell>
          <cell r="K57">
            <v>1.4384403475312566</v>
          </cell>
          <cell r="L57">
            <v>1.0529068442296046</v>
          </cell>
          <cell r="M57">
            <v>1.0896362212347173</v>
          </cell>
          <cell r="N57">
            <v>1.145907418008967</v>
          </cell>
          <cell r="O57">
            <v>1.1191808649352599</v>
          </cell>
          <cell r="P57">
            <v>1.2220056034754534</v>
          </cell>
          <cell r="Q57">
            <v>1.3140869796681791</v>
          </cell>
          <cell r="R57" t="str">
            <v>01/05/06</v>
          </cell>
          <cell r="S57">
            <v>9.9487418452935517E-2</v>
          </cell>
          <cell r="T57">
            <v>-0.11683580536039562</v>
          </cell>
          <cell r="U57">
            <v>1.5199061766466999</v>
          </cell>
        </row>
        <row r="58">
          <cell r="A58">
            <v>203</v>
          </cell>
          <cell r="B58" t="str">
            <v>01/06/06</v>
          </cell>
          <cell r="C58">
            <v>24</v>
          </cell>
          <cell r="D58">
            <v>487.50800000000004</v>
          </cell>
          <cell r="E58">
            <v>203</v>
          </cell>
          <cell r="F58" t="str">
            <v>01/06/06</v>
          </cell>
          <cell r="G58">
            <v>33.9</v>
          </cell>
          <cell r="H58">
            <v>341.80400000000003</v>
          </cell>
          <cell r="I58">
            <v>203</v>
          </cell>
          <cell r="J58" t="str">
            <v>01/06/06</v>
          </cell>
          <cell r="K58">
            <v>1.4124999999999999</v>
          </cell>
          <cell r="L58">
            <v>1.0529068442296046</v>
          </cell>
          <cell r="M58">
            <v>1.0896362212347173</v>
          </cell>
          <cell r="N58">
            <v>1.145907418008967</v>
          </cell>
          <cell r="O58">
            <v>1.1191808649352599</v>
          </cell>
          <cell r="P58">
            <v>1.2220056034754534</v>
          </cell>
          <cell r="Q58">
            <v>1.3140869796681791</v>
          </cell>
          <cell r="R58" t="str">
            <v>01/06/06</v>
          </cell>
          <cell r="S58">
            <v>0.11835973904939423</v>
          </cell>
          <cell r="T58">
            <v>-0.11787665886026544</v>
          </cell>
          <cell r="U58">
            <v>1.5199061766466999</v>
          </cell>
        </row>
        <row r="59">
          <cell r="A59">
            <v>202</v>
          </cell>
          <cell r="B59" t="str">
            <v>01/09/06</v>
          </cell>
          <cell r="C59">
            <v>24.05</v>
          </cell>
          <cell r="D59">
            <v>250.92400000000001</v>
          </cell>
          <cell r="E59">
            <v>202</v>
          </cell>
          <cell r="F59" t="str">
            <v>01/09/06</v>
          </cell>
          <cell r="G59">
            <v>33.21</v>
          </cell>
          <cell r="H59">
            <v>466.22399999999999</v>
          </cell>
          <cell r="I59">
            <v>202</v>
          </cell>
          <cell r="J59" t="str">
            <v>01/09/06</v>
          </cell>
          <cell r="K59">
            <v>1.3808731808731809</v>
          </cell>
          <cell r="L59">
            <v>1.0529068442296046</v>
          </cell>
          <cell r="M59">
            <v>1.0896362212347173</v>
          </cell>
          <cell r="N59">
            <v>1.145907418008967</v>
          </cell>
          <cell r="O59">
            <v>1.1191808649352599</v>
          </cell>
          <cell r="P59">
            <v>1.2220056034754534</v>
          </cell>
          <cell r="Q59">
            <v>1.3140869796681791</v>
          </cell>
          <cell r="R59" t="str">
            <v>01/09/06</v>
          </cell>
          <cell r="S59">
            <v>0.1206896551724137</v>
          </cell>
          <cell r="T59">
            <v>-0.13583138173302101</v>
          </cell>
          <cell r="U59">
            <v>1.5199061766466999</v>
          </cell>
        </row>
        <row r="60">
          <cell r="A60">
            <v>201</v>
          </cell>
          <cell r="B60" t="str">
            <v>01/10/06</v>
          </cell>
          <cell r="C60">
            <v>24.13</v>
          </cell>
          <cell r="D60">
            <v>277.05</v>
          </cell>
          <cell r="E60">
            <v>201</v>
          </cell>
          <cell r="F60" t="str">
            <v>01/10/06</v>
          </cell>
          <cell r="G60">
            <v>34.39</v>
          </cell>
          <cell r="H60">
            <v>162.60900000000001</v>
          </cell>
          <cell r="I60">
            <v>201</v>
          </cell>
          <cell r="J60" t="str">
            <v>01/10/06</v>
          </cell>
          <cell r="K60">
            <v>1.4251968503937009</v>
          </cell>
          <cell r="L60">
            <v>1.0529068442296046</v>
          </cell>
          <cell r="M60">
            <v>1.0896362212347173</v>
          </cell>
          <cell r="N60">
            <v>1.145907418008967</v>
          </cell>
          <cell r="O60">
            <v>1.1191808649352599</v>
          </cell>
          <cell r="P60">
            <v>1.2220056034754534</v>
          </cell>
          <cell r="Q60">
            <v>1.3140869796681791</v>
          </cell>
          <cell r="R60" t="str">
            <v>01/10/06</v>
          </cell>
          <cell r="S60">
            <v>0.12441752096924508</v>
          </cell>
          <cell r="T60">
            <v>-0.10512620348685919</v>
          </cell>
          <cell r="U60">
            <v>1.5199061766466999</v>
          </cell>
        </row>
        <row r="61">
          <cell r="A61">
            <v>200</v>
          </cell>
          <cell r="B61" t="str">
            <v>01/11/06</v>
          </cell>
          <cell r="C61">
            <v>24.22</v>
          </cell>
          <cell r="D61">
            <v>237.03399999999999</v>
          </cell>
          <cell r="E61">
            <v>200</v>
          </cell>
          <cell r="F61" t="str">
            <v>01/11/06</v>
          </cell>
          <cell r="G61">
            <v>34.4</v>
          </cell>
          <cell r="H61">
            <v>207.00700000000001</v>
          </cell>
          <cell r="I61">
            <v>200</v>
          </cell>
          <cell r="J61" t="str">
            <v>01/11/06</v>
          </cell>
          <cell r="K61">
            <v>1.4203137902559868</v>
          </cell>
          <cell r="L61">
            <v>1.0529068442296046</v>
          </cell>
          <cell r="M61">
            <v>1.0896362212347173</v>
          </cell>
          <cell r="N61">
            <v>1.145907418008967</v>
          </cell>
          <cell r="O61">
            <v>1.1191808649352599</v>
          </cell>
          <cell r="P61">
            <v>1.2220056034754534</v>
          </cell>
          <cell r="Q61">
            <v>1.3140869796681791</v>
          </cell>
          <cell r="R61" t="str">
            <v>01/11/06</v>
          </cell>
          <cell r="S61">
            <v>0.12861136999068035</v>
          </cell>
          <cell r="T61">
            <v>-0.10486599011189179</v>
          </cell>
          <cell r="U61">
            <v>1.5199061766466999</v>
          </cell>
        </row>
        <row r="62">
          <cell r="A62">
            <v>199</v>
          </cell>
          <cell r="B62" t="str">
            <v>01/12/06</v>
          </cell>
          <cell r="C62">
            <v>24.335000000000001</v>
          </cell>
          <cell r="D62">
            <v>202.084</v>
          </cell>
          <cell r="E62">
            <v>199</v>
          </cell>
          <cell r="F62" t="str">
            <v>01/12/06</v>
          </cell>
          <cell r="G62">
            <v>34.44</v>
          </cell>
          <cell r="H62">
            <v>186.024</v>
          </cell>
          <cell r="I62">
            <v>199</v>
          </cell>
          <cell r="J62" t="str">
            <v>01/12/06</v>
          </cell>
          <cell r="K62">
            <v>1.4152455311280048</v>
          </cell>
          <cell r="L62">
            <v>1.0529068442296046</v>
          </cell>
          <cell r="M62">
            <v>1.0896362212347173</v>
          </cell>
          <cell r="N62">
            <v>1.145907418008967</v>
          </cell>
          <cell r="O62">
            <v>1.1191808649352599</v>
          </cell>
          <cell r="P62">
            <v>1.2220056034754534</v>
          </cell>
          <cell r="Q62">
            <v>1.3140869796681791</v>
          </cell>
          <cell r="R62" t="str">
            <v>01/12/06</v>
          </cell>
          <cell r="S62">
            <v>0.13397017707362524</v>
          </cell>
          <cell r="T62">
            <v>-0.10382513661202186</v>
          </cell>
          <cell r="U62">
            <v>1.5199061766466999</v>
          </cell>
        </row>
        <row r="63">
          <cell r="A63">
            <v>198</v>
          </cell>
          <cell r="B63" t="str">
            <v>01/13/06</v>
          </cell>
          <cell r="C63">
            <v>24.57</v>
          </cell>
          <cell r="D63">
            <v>199.59</v>
          </cell>
          <cell r="E63">
            <v>198</v>
          </cell>
          <cell r="F63" t="str">
            <v>01/13/06</v>
          </cell>
          <cell r="G63">
            <v>34.67</v>
          </cell>
          <cell r="H63">
            <v>195.72800000000001</v>
          </cell>
          <cell r="I63">
            <v>198</v>
          </cell>
          <cell r="J63" t="str">
            <v>01/13/06</v>
          </cell>
          <cell r="K63">
            <v>1.4110704110704111</v>
          </cell>
          <cell r="L63">
            <v>1.0529068442296046</v>
          </cell>
          <cell r="M63">
            <v>1.0896362212347173</v>
          </cell>
          <cell r="N63">
            <v>1.145907418008967</v>
          </cell>
          <cell r="O63">
            <v>1.1191808649352599</v>
          </cell>
          <cell r="P63">
            <v>1.2220056034754534</v>
          </cell>
          <cell r="Q63">
            <v>1.3140869796681791</v>
          </cell>
          <cell r="R63" t="str">
            <v>01/13/06</v>
          </cell>
          <cell r="S63">
            <v>0.14492078285181731</v>
          </cell>
          <cell r="T63">
            <v>-9.7840228987769895E-2</v>
          </cell>
          <cell r="U63">
            <v>1.5199061766466999</v>
          </cell>
        </row>
        <row r="64">
          <cell r="A64">
            <v>197</v>
          </cell>
          <cell r="B64" t="str">
            <v>01/17/06</v>
          </cell>
          <cell r="C64">
            <v>24.844999999999999</v>
          </cell>
          <cell r="D64">
            <v>273.66399999999999</v>
          </cell>
          <cell r="E64">
            <v>197</v>
          </cell>
          <cell r="F64" t="str">
            <v>01/17/06</v>
          </cell>
          <cell r="G64">
            <v>34.31</v>
          </cell>
          <cell r="H64">
            <v>130.005</v>
          </cell>
          <cell r="I64">
            <v>197</v>
          </cell>
          <cell r="J64" t="str">
            <v>01/17/06</v>
          </cell>
          <cell r="K64">
            <v>1.3809619641779032</v>
          </cell>
          <cell r="L64">
            <v>1.0529068442296046</v>
          </cell>
          <cell r="M64">
            <v>1.0896362212347173</v>
          </cell>
          <cell r="N64">
            <v>1.145907418008967</v>
          </cell>
          <cell r="O64">
            <v>1.1191808649352599</v>
          </cell>
          <cell r="P64">
            <v>1.2220056034754534</v>
          </cell>
          <cell r="Q64">
            <v>1.3140869796681791</v>
          </cell>
          <cell r="R64" t="str">
            <v>01/17/06</v>
          </cell>
          <cell r="S64">
            <v>0.15773532152842495</v>
          </cell>
          <cell r="T64">
            <v>-0.10720791048659895</v>
          </cell>
          <cell r="U64">
            <v>1.5199061766466999</v>
          </cell>
        </row>
        <row r="65">
          <cell r="A65">
            <v>196</v>
          </cell>
          <cell r="B65" t="str">
            <v>01/18/06</v>
          </cell>
          <cell r="C65">
            <v>24.52</v>
          </cell>
          <cell r="D65">
            <v>236.858</v>
          </cell>
          <cell r="E65">
            <v>196</v>
          </cell>
          <cell r="F65" t="str">
            <v>01/18/06</v>
          </cell>
          <cell r="G65">
            <v>34.15</v>
          </cell>
          <cell r="H65">
            <v>78.430000000000007</v>
          </cell>
          <cell r="I65">
            <v>196</v>
          </cell>
          <cell r="J65" t="str">
            <v>01/18/06</v>
          </cell>
          <cell r="K65">
            <v>1.3927406199021206</v>
          </cell>
          <cell r="L65">
            <v>1.0529068442296046</v>
          </cell>
          <cell r="M65">
            <v>1.0896362212347173</v>
          </cell>
          <cell r="N65">
            <v>1.145907418008967</v>
          </cell>
          <cell r="O65">
            <v>1.1191808649352599</v>
          </cell>
          <cell r="P65">
            <v>1.2220056034754534</v>
          </cell>
          <cell r="Q65">
            <v>1.3140869796681791</v>
          </cell>
          <cell r="R65" t="str">
            <v>01/18/06</v>
          </cell>
          <cell r="S65">
            <v>0.14259086672879762</v>
          </cell>
          <cell r="T65">
            <v>-0.11137132448607856</v>
          </cell>
          <cell r="U65">
            <v>1.5199061766466999</v>
          </cell>
        </row>
        <row r="66">
          <cell r="A66">
            <v>195</v>
          </cell>
          <cell r="B66" t="str">
            <v>01/19/06</v>
          </cell>
          <cell r="C66">
            <v>25.28</v>
          </cell>
          <cell r="D66">
            <v>579.05200000000002</v>
          </cell>
          <cell r="E66">
            <v>195</v>
          </cell>
          <cell r="F66" t="str">
            <v>01/19/06</v>
          </cell>
          <cell r="G66">
            <v>34.76</v>
          </cell>
          <cell r="H66">
            <v>177.51400000000001</v>
          </cell>
          <cell r="I66">
            <v>195</v>
          </cell>
          <cell r="J66" t="str">
            <v>01/19/06</v>
          </cell>
          <cell r="K66">
            <v>1.3749999999999998</v>
          </cell>
          <cell r="L66">
            <v>1.0529068442296046</v>
          </cell>
          <cell r="M66">
            <v>1.0896362212347173</v>
          </cell>
          <cell r="N66">
            <v>1.145907418008967</v>
          </cell>
          <cell r="O66">
            <v>1.1191808649352599</v>
          </cell>
          <cell r="P66">
            <v>1.2220056034754534</v>
          </cell>
          <cell r="Q66">
            <v>1.3140869796681791</v>
          </cell>
          <cell r="R66" t="str">
            <v>01/19/06</v>
          </cell>
          <cell r="S66">
            <v>0.17800559179869535</v>
          </cell>
          <cell r="T66">
            <v>-9.5498308613062743E-2</v>
          </cell>
          <cell r="U66">
            <v>1.5199061766466999</v>
          </cell>
        </row>
        <row r="67">
          <cell r="A67">
            <v>194</v>
          </cell>
          <cell r="B67" t="str">
            <v>01/20/06</v>
          </cell>
          <cell r="C67">
            <v>25.365000000000002</v>
          </cell>
          <cell r="D67">
            <v>526.07000000000005</v>
          </cell>
          <cell r="E67">
            <v>194</v>
          </cell>
          <cell r="F67" t="str">
            <v>01/20/06</v>
          </cell>
          <cell r="G67">
            <v>34.43</v>
          </cell>
          <cell r="H67">
            <v>112.717</v>
          </cell>
          <cell r="I67">
            <v>194</v>
          </cell>
          <cell r="J67" t="str">
            <v>01/20/06</v>
          </cell>
          <cell r="K67">
            <v>1.3573822195939285</v>
          </cell>
          <cell r="L67">
            <v>1.0529068442296046</v>
          </cell>
          <cell r="M67">
            <v>1.0896362212347173</v>
          </cell>
          <cell r="N67">
            <v>1.145907418008967</v>
          </cell>
          <cell r="O67">
            <v>1.1191808649352599</v>
          </cell>
          <cell r="P67">
            <v>1.2220056034754534</v>
          </cell>
          <cell r="Q67">
            <v>1.3140869796681791</v>
          </cell>
          <cell r="R67" t="str">
            <v>01/20/06</v>
          </cell>
          <cell r="S67">
            <v>0.18196644920782856</v>
          </cell>
          <cell r="T67">
            <v>-0.10408534998698937</v>
          </cell>
          <cell r="U67">
            <v>1.5199061766466999</v>
          </cell>
        </row>
        <row r="68">
          <cell r="A68">
            <v>193</v>
          </cell>
          <cell r="B68" t="str">
            <v>01/23/06</v>
          </cell>
          <cell r="C68">
            <v>25.865000000000002</v>
          </cell>
          <cell r="D68">
            <v>261.524</v>
          </cell>
          <cell r="E68">
            <v>193</v>
          </cell>
          <cell r="F68" t="str">
            <v>01/23/06</v>
          </cell>
          <cell r="G68">
            <v>34.43</v>
          </cell>
          <cell r="H68">
            <v>95.444000000000003</v>
          </cell>
          <cell r="I68">
            <v>193</v>
          </cell>
          <cell r="J68" t="str">
            <v>01/23/06</v>
          </cell>
          <cell r="K68">
            <v>1.3311424705200077</v>
          </cell>
          <cell r="L68">
            <v>1.0529068442296046</v>
          </cell>
          <cell r="M68">
            <v>1.0896362212347173</v>
          </cell>
          <cell r="N68">
            <v>1.145907418008967</v>
          </cell>
          <cell r="O68">
            <v>1.1191808649352599</v>
          </cell>
          <cell r="P68">
            <v>1.2220056034754534</v>
          </cell>
          <cell r="Q68">
            <v>1.3140869796681791</v>
          </cell>
          <cell r="R68" t="str">
            <v>01/23/06</v>
          </cell>
          <cell r="S68">
            <v>0.20526561043802438</v>
          </cell>
          <cell r="T68">
            <v>-0.10408534998698937</v>
          </cell>
          <cell r="U68">
            <v>1.5199061766466999</v>
          </cell>
        </row>
        <row r="69">
          <cell r="A69">
            <v>192</v>
          </cell>
          <cell r="B69" t="str">
            <v>01/24/06</v>
          </cell>
          <cell r="C69">
            <v>25.785</v>
          </cell>
          <cell r="D69">
            <v>224.79599999999999</v>
          </cell>
          <cell r="E69">
            <v>192</v>
          </cell>
          <cell r="F69" t="str">
            <v>01/24/06</v>
          </cell>
          <cell r="G69">
            <v>34.47</v>
          </cell>
          <cell r="H69">
            <v>84.122</v>
          </cell>
          <cell r="I69">
            <v>192</v>
          </cell>
          <cell r="J69" t="str">
            <v>01/24/06</v>
          </cell>
          <cell r="K69">
            <v>1.3368237347294938</v>
          </cell>
          <cell r="L69">
            <v>1.0529068442296046</v>
          </cell>
          <cell r="M69">
            <v>1.0896362212347173</v>
          </cell>
          <cell r="N69">
            <v>1.145907418008967</v>
          </cell>
          <cell r="O69">
            <v>1.1191808649352599</v>
          </cell>
          <cell r="P69">
            <v>1.2220056034754534</v>
          </cell>
          <cell r="Q69">
            <v>1.3140869796681791</v>
          </cell>
          <cell r="R69" t="str">
            <v>01/24/06</v>
          </cell>
          <cell r="S69">
            <v>0.20153774464119278</v>
          </cell>
          <cell r="T69">
            <v>-0.10304449648711944</v>
          </cell>
          <cell r="U69">
            <v>1.5199061766466999</v>
          </cell>
        </row>
        <row r="70">
          <cell r="A70">
            <v>191</v>
          </cell>
          <cell r="B70" t="str">
            <v>01/25/06</v>
          </cell>
          <cell r="C70">
            <v>26.17</v>
          </cell>
          <cell r="D70">
            <v>365.738</v>
          </cell>
          <cell r="E70">
            <v>191</v>
          </cell>
          <cell r="F70" t="str">
            <v>01/25/06</v>
          </cell>
          <cell r="G70">
            <v>35.07</v>
          </cell>
          <cell r="H70">
            <v>218.33199999999999</v>
          </cell>
          <cell r="I70">
            <v>191</v>
          </cell>
          <cell r="J70" t="str">
            <v>01/25/06</v>
          </cell>
          <cell r="K70">
            <v>1.3400840657241115</v>
          </cell>
          <cell r="L70">
            <v>1.0529068442296046</v>
          </cell>
          <cell r="M70">
            <v>1.0896362212347173</v>
          </cell>
          <cell r="N70">
            <v>1.145907418008967</v>
          </cell>
          <cell r="O70">
            <v>1.1191808649352599</v>
          </cell>
          <cell r="P70">
            <v>1.2220056034754534</v>
          </cell>
          <cell r="Q70">
            <v>1.3140869796681791</v>
          </cell>
          <cell r="R70" t="str">
            <v>01/25/06</v>
          </cell>
          <cell r="S70">
            <v>0.21947809878844371</v>
          </cell>
          <cell r="T70">
            <v>-8.7431693989071024E-2</v>
          </cell>
          <cell r="U70">
            <v>1.5199061766466999</v>
          </cell>
        </row>
        <row r="71">
          <cell r="A71">
            <v>190</v>
          </cell>
          <cell r="B71" t="str">
            <v>01/26/06</v>
          </cell>
          <cell r="C71">
            <v>25.705000000000002</v>
          </cell>
          <cell r="D71">
            <v>443.26400000000001</v>
          </cell>
          <cell r="E71">
            <v>190</v>
          </cell>
          <cell r="F71" t="str">
            <v>01/26/06</v>
          </cell>
          <cell r="G71">
            <v>35.800000000000004</v>
          </cell>
          <cell r="H71">
            <v>134.453</v>
          </cell>
          <cell r="I71">
            <v>190</v>
          </cell>
          <cell r="J71" t="str">
            <v>01/26/06</v>
          </cell>
          <cell r="K71">
            <v>1.3927251507488816</v>
          </cell>
          <cell r="L71">
            <v>1.0529068442296046</v>
          </cell>
          <cell r="M71">
            <v>1.0896362212347173</v>
          </cell>
          <cell r="N71">
            <v>1.145907418008967</v>
          </cell>
          <cell r="O71">
            <v>1.1191808649352599</v>
          </cell>
          <cell r="P71">
            <v>1.2220056034754534</v>
          </cell>
          <cell r="Q71">
            <v>1.3140869796681791</v>
          </cell>
          <cell r="R71" t="str">
            <v>01/26/06</v>
          </cell>
          <cell r="S71">
            <v>0.19780987884436163</v>
          </cell>
          <cell r="T71">
            <v>-6.8436117616445413E-2</v>
          </cell>
          <cell r="U71">
            <v>1.5199061766466999</v>
          </cell>
        </row>
        <row r="72">
          <cell r="A72">
            <v>189</v>
          </cell>
          <cell r="B72" t="str">
            <v>01/27/06</v>
          </cell>
          <cell r="C72">
            <v>26.400000000000002</v>
          </cell>
          <cell r="D72">
            <v>505.36799999999999</v>
          </cell>
          <cell r="E72">
            <v>189</v>
          </cell>
          <cell r="F72" t="str">
            <v>01/27/06</v>
          </cell>
          <cell r="G72">
            <v>36.090000000000003</v>
          </cell>
          <cell r="H72">
            <v>61.164000000000001</v>
          </cell>
          <cell r="I72">
            <v>189</v>
          </cell>
          <cell r="J72" t="str">
            <v>01/27/06</v>
          </cell>
          <cell r="K72">
            <v>1.3670454545454547</v>
          </cell>
          <cell r="L72">
            <v>1.0529068442296046</v>
          </cell>
          <cell r="M72">
            <v>1.0896362212347173</v>
          </cell>
          <cell r="N72">
            <v>1.145907418008967</v>
          </cell>
          <cell r="O72">
            <v>1.1191808649352599</v>
          </cell>
          <cell r="P72">
            <v>1.2220056034754534</v>
          </cell>
          <cell r="Q72">
            <v>1.3140869796681791</v>
          </cell>
          <cell r="R72" t="str">
            <v>01/27/06</v>
          </cell>
          <cell r="S72">
            <v>0.23019571295433372</v>
          </cell>
          <cell r="T72">
            <v>-6.0889929742388715E-2</v>
          </cell>
          <cell r="U72">
            <v>1.5199061766466999</v>
          </cell>
        </row>
        <row r="73">
          <cell r="A73">
            <v>188</v>
          </cell>
          <cell r="B73" t="str">
            <v>01/30/06</v>
          </cell>
          <cell r="C73">
            <v>26.225000000000001</v>
          </cell>
          <cell r="D73">
            <v>246.89000000000001</v>
          </cell>
          <cell r="E73">
            <v>188</v>
          </cell>
          <cell r="F73" t="str">
            <v>01/30/06</v>
          </cell>
          <cell r="G73">
            <v>36.01</v>
          </cell>
          <cell r="H73">
            <v>81.844000000000008</v>
          </cell>
          <cell r="I73">
            <v>188</v>
          </cell>
          <cell r="J73" t="str">
            <v>01/30/06</v>
          </cell>
          <cell r="K73">
            <v>1.3731172545281218</v>
          </cell>
          <cell r="L73">
            <v>1.0529068442296046</v>
          </cell>
          <cell r="M73">
            <v>1.0896362212347173</v>
          </cell>
          <cell r="N73">
            <v>1.145907418008967</v>
          </cell>
          <cell r="O73">
            <v>1.1191808649352599</v>
          </cell>
          <cell r="P73">
            <v>1.2220056034754534</v>
          </cell>
          <cell r="Q73">
            <v>1.3140869796681791</v>
          </cell>
          <cell r="R73" t="str">
            <v>01/30/06</v>
          </cell>
          <cell r="S73">
            <v>0.22204100652376524</v>
          </cell>
          <cell r="T73">
            <v>-6.2971636742128578E-2</v>
          </cell>
          <cell r="U73">
            <v>1.5199061766466999</v>
          </cell>
        </row>
        <row r="74">
          <cell r="A74">
            <v>187</v>
          </cell>
          <cell r="B74" t="str">
            <v>01/31/06</v>
          </cell>
          <cell r="C74">
            <v>26.365000000000002</v>
          </cell>
          <cell r="D74">
            <v>237.52799999999999</v>
          </cell>
          <cell r="E74">
            <v>187</v>
          </cell>
          <cell r="F74" t="str">
            <v>01/31/06</v>
          </cell>
          <cell r="G74">
            <v>36.25</v>
          </cell>
          <cell r="H74">
            <v>162.298</v>
          </cell>
          <cell r="I74">
            <v>187</v>
          </cell>
          <cell r="J74" t="str">
            <v>01/31/06</v>
          </cell>
          <cell r="K74">
            <v>1.3749288829888109</v>
          </cell>
          <cell r="L74">
            <v>1.0529068442296046</v>
          </cell>
          <cell r="M74">
            <v>1.0896362212347173</v>
          </cell>
          <cell r="N74">
            <v>1.145907418008967</v>
          </cell>
          <cell r="O74">
            <v>1.1191808649352599</v>
          </cell>
          <cell r="P74">
            <v>1.2220056034754534</v>
          </cell>
          <cell r="Q74">
            <v>1.3140869796681791</v>
          </cell>
          <cell r="R74" t="str">
            <v>01/31/06</v>
          </cell>
          <cell r="S74">
            <v>0.22856477166821998</v>
          </cell>
          <cell r="T74">
            <v>-5.6726515742909212E-2</v>
          </cell>
          <cell r="U74">
            <v>1.5199061766466999</v>
          </cell>
        </row>
        <row r="75">
          <cell r="A75">
            <v>186</v>
          </cell>
          <cell r="B75" t="str">
            <v>02/01/06</v>
          </cell>
          <cell r="C75">
            <v>26.615000000000002</v>
          </cell>
          <cell r="D75">
            <v>315.66200000000003</v>
          </cell>
          <cell r="E75">
            <v>186</v>
          </cell>
          <cell r="F75" t="str">
            <v>02/01/06</v>
          </cell>
          <cell r="G75">
            <v>36.69</v>
          </cell>
          <cell r="H75">
            <v>87.397000000000006</v>
          </cell>
          <cell r="I75">
            <v>186</v>
          </cell>
          <cell r="J75" t="str">
            <v>02/01/06</v>
          </cell>
          <cell r="K75">
            <v>1.3785459327446927</v>
          </cell>
          <cell r="L75">
            <v>1.0529068442296046</v>
          </cell>
          <cell r="M75">
            <v>1.0896362212347173</v>
          </cell>
          <cell r="N75">
            <v>1.145907418008967</v>
          </cell>
          <cell r="O75">
            <v>1.1191808649352599</v>
          </cell>
          <cell r="P75">
            <v>1.2220056034754534</v>
          </cell>
          <cell r="Q75">
            <v>1.3140869796681791</v>
          </cell>
          <cell r="R75" t="str">
            <v>02/01/06</v>
          </cell>
          <cell r="S75">
            <v>0.24021435228331778</v>
          </cell>
          <cell r="T75">
            <v>-4.5277127244340409E-2</v>
          </cell>
          <cell r="U75">
            <v>1.5199061766466999</v>
          </cell>
        </row>
        <row r="76">
          <cell r="A76">
            <v>185</v>
          </cell>
          <cell r="B76" t="str">
            <v>02/02/06</v>
          </cell>
          <cell r="C76">
            <v>26.95</v>
          </cell>
          <cell r="D76">
            <v>786.00599999999997</v>
          </cell>
          <cell r="E76">
            <v>185</v>
          </cell>
          <cell r="F76" t="str">
            <v>02/02/06</v>
          </cell>
          <cell r="G76">
            <v>36.869999999999997</v>
          </cell>
          <cell r="H76">
            <v>162.11799999999999</v>
          </cell>
          <cell r="I76">
            <v>185</v>
          </cell>
          <cell r="J76" t="str">
            <v>02/02/06</v>
          </cell>
          <cell r="K76">
            <v>1.3680890538033394</v>
          </cell>
          <cell r="L76">
            <v>1.0529068442296046</v>
          </cell>
          <cell r="M76">
            <v>1.0896362212347173</v>
          </cell>
          <cell r="N76">
            <v>1.145907418008967</v>
          </cell>
          <cell r="O76">
            <v>1.1191808649352599</v>
          </cell>
          <cell r="P76">
            <v>1.2220056034754534</v>
          </cell>
          <cell r="Q76">
            <v>1.3140869796681791</v>
          </cell>
          <cell r="R76" t="str">
            <v>02/02/06</v>
          </cell>
          <cell r="S76">
            <v>0.25582479030754879</v>
          </cell>
          <cell r="T76">
            <v>-4.0593286494925884E-2</v>
          </cell>
          <cell r="U76">
            <v>1.5199061766466999</v>
          </cell>
        </row>
        <row r="77">
          <cell r="A77">
            <v>184</v>
          </cell>
          <cell r="B77" t="str">
            <v>02/03/06</v>
          </cell>
          <cell r="C77">
            <v>26.71</v>
          </cell>
          <cell r="D77">
            <v>619.85199999999998</v>
          </cell>
          <cell r="E77">
            <v>184</v>
          </cell>
          <cell r="F77" t="str">
            <v>02/03/06</v>
          </cell>
          <cell r="G77">
            <v>37.07</v>
          </cell>
          <cell r="H77">
            <v>139.9</v>
          </cell>
          <cell r="I77">
            <v>184</v>
          </cell>
          <cell r="J77" t="str">
            <v>02/03/06</v>
          </cell>
          <cell r="K77">
            <v>1.3878697117184575</v>
          </cell>
          <cell r="L77">
            <v>1.0529068442296046</v>
          </cell>
          <cell r="M77">
            <v>1.0896362212347173</v>
          </cell>
          <cell r="N77">
            <v>1.145907418008967</v>
          </cell>
          <cell r="O77">
            <v>1.1191808649352599</v>
          </cell>
          <cell r="P77">
            <v>1.2220056034754534</v>
          </cell>
          <cell r="Q77">
            <v>1.3140869796681791</v>
          </cell>
          <cell r="R77" t="str">
            <v>02/03/06</v>
          </cell>
          <cell r="S77">
            <v>0.24464119291705488</v>
          </cell>
          <cell r="T77">
            <v>-3.5389018995576338E-2</v>
          </cell>
          <cell r="U77">
            <v>1.5199061766466999</v>
          </cell>
        </row>
        <row r="78">
          <cell r="A78">
            <v>183</v>
          </cell>
          <cell r="B78" t="str">
            <v>02/06/06</v>
          </cell>
          <cell r="C78">
            <v>25.54</v>
          </cell>
          <cell r="D78">
            <v>329.57600000000002</v>
          </cell>
          <cell r="E78">
            <v>183</v>
          </cell>
          <cell r="F78" t="str">
            <v>02/06/06</v>
          </cell>
          <cell r="G78">
            <v>37.81</v>
          </cell>
          <cell r="H78">
            <v>139.154</v>
          </cell>
          <cell r="I78">
            <v>183</v>
          </cell>
          <cell r="J78" t="str">
            <v>02/06/06</v>
          </cell>
          <cell r="K78">
            <v>1.4804228660924041</v>
          </cell>
          <cell r="L78">
            <v>1.0529068442296046</v>
          </cell>
          <cell r="M78">
            <v>1.0896362212347173</v>
          </cell>
          <cell r="N78">
            <v>1.145907418008967</v>
          </cell>
          <cell r="O78">
            <v>1.1191808649352599</v>
          </cell>
          <cell r="P78">
            <v>1.2220056034754534</v>
          </cell>
          <cell r="Q78">
            <v>1.3140869796681791</v>
          </cell>
          <cell r="R78" t="str">
            <v>02/06/06</v>
          </cell>
          <cell r="S78">
            <v>0.19012115563839682</v>
          </cell>
          <cell r="T78">
            <v>-1.6133229247983327E-2</v>
          </cell>
          <cell r="U78">
            <v>1.5199061766466999</v>
          </cell>
        </row>
        <row r="79">
          <cell r="A79">
            <v>182</v>
          </cell>
          <cell r="B79" t="str">
            <v>02/07/06</v>
          </cell>
          <cell r="C79">
            <v>24.935000000000002</v>
          </cell>
          <cell r="D79">
            <v>1275.596</v>
          </cell>
          <cell r="E79">
            <v>182</v>
          </cell>
          <cell r="F79" t="str">
            <v>02/07/06</v>
          </cell>
          <cell r="G79">
            <v>37.980000000000004</v>
          </cell>
          <cell r="H79">
            <v>147.97800000000001</v>
          </cell>
          <cell r="I79">
            <v>182</v>
          </cell>
          <cell r="J79" t="str">
            <v>02/07/06</v>
          </cell>
          <cell r="K79">
            <v>1.523160216563064</v>
          </cell>
          <cell r="L79">
            <v>1.0529068442296046</v>
          </cell>
          <cell r="M79">
            <v>1.0896362212347173</v>
          </cell>
          <cell r="N79">
            <v>1.145907418008967</v>
          </cell>
          <cell r="O79">
            <v>1.1191808649352599</v>
          </cell>
          <cell r="P79">
            <v>1.2220056034754534</v>
          </cell>
          <cell r="Q79">
            <v>1.3140869796681791</v>
          </cell>
          <cell r="R79" t="str">
            <v>02/07/06</v>
          </cell>
          <cell r="S79">
            <v>0.16192917054986022</v>
          </cell>
          <cell r="T79">
            <v>-1.1709601873536202E-2</v>
          </cell>
          <cell r="U79">
            <v>1.5199061766466999</v>
          </cell>
        </row>
        <row r="80">
          <cell r="A80">
            <v>181</v>
          </cell>
          <cell r="B80" t="str">
            <v>02/08/06</v>
          </cell>
          <cell r="C80">
            <v>25.844999999999999</v>
          </cell>
          <cell r="D80">
            <v>1732.356</v>
          </cell>
          <cell r="E80">
            <v>181</v>
          </cell>
          <cell r="F80" t="str">
            <v>02/08/06</v>
          </cell>
          <cell r="G80">
            <v>37.74</v>
          </cell>
          <cell r="H80">
            <v>122.878</v>
          </cell>
          <cell r="I80">
            <v>181</v>
          </cell>
          <cell r="J80" t="str">
            <v>02/08/06</v>
          </cell>
          <cell r="K80">
            <v>1.4602437608821823</v>
          </cell>
          <cell r="L80">
            <v>1.0529068442296046</v>
          </cell>
          <cell r="M80">
            <v>1.0896362212347173</v>
          </cell>
          <cell r="N80">
            <v>1.145907418008967</v>
          </cell>
          <cell r="O80">
            <v>1.1191808649352599</v>
          </cell>
          <cell r="P80">
            <v>1.2220056034754534</v>
          </cell>
          <cell r="Q80">
            <v>1.3140869796681791</v>
          </cell>
          <cell r="R80" t="str">
            <v>02/08/06</v>
          </cell>
          <cell r="S80">
            <v>0.20433364398881637</v>
          </cell>
          <cell r="T80">
            <v>-1.7954722872755569E-2</v>
          </cell>
          <cell r="U80">
            <v>1.5199061766466999</v>
          </cell>
        </row>
        <row r="81">
          <cell r="A81">
            <v>180</v>
          </cell>
          <cell r="B81" t="str">
            <v>02/09/06</v>
          </cell>
          <cell r="C81">
            <v>25.48</v>
          </cell>
          <cell r="D81">
            <v>896.41200000000003</v>
          </cell>
          <cell r="E81">
            <v>180</v>
          </cell>
          <cell r="F81" t="str">
            <v>02/09/06</v>
          </cell>
          <cell r="G81">
            <v>37.58</v>
          </cell>
          <cell r="H81">
            <v>86.411000000000001</v>
          </cell>
          <cell r="I81">
            <v>180</v>
          </cell>
          <cell r="J81" t="str">
            <v>02/09/06</v>
          </cell>
          <cell r="K81">
            <v>1.4748822605965461</v>
          </cell>
          <cell r="L81">
            <v>1.0529068442296046</v>
          </cell>
          <cell r="M81">
            <v>1.0896362212347173</v>
          </cell>
          <cell r="N81">
            <v>1.145907418008967</v>
          </cell>
          <cell r="O81">
            <v>1.1191808649352599</v>
          </cell>
          <cell r="P81">
            <v>1.2220056034754534</v>
          </cell>
          <cell r="Q81">
            <v>1.3140869796681791</v>
          </cell>
          <cell r="R81" t="str">
            <v>02/09/06</v>
          </cell>
          <cell r="S81">
            <v>0.18732525629077346</v>
          </cell>
          <cell r="T81">
            <v>-2.2118136872235294E-2</v>
          </cell>
          <cell r="U81">
            <v>1.5199061766466999</v>
          </cell>
        </row>
        <row r="82">
          <cell r="A82">
            <v>179</v>
          </cell>
          <cell r="B82" t="str">
            <v>02/10/06</v>
          </cell>
          <cell r="C82">
            <v>25.69</v>
          </cell>
          <cell r="D82">
            <v>589.26</v>
          </cell>
          <cell r="E82">
            <v>179</v>
          </cell>
          <cell r="F82" t="str">
            <v>02/10/06</v>
          </cell>
          <cell r="G82">
            <v>37.630000000000003</v>
          </cell>
          <cell r="H82">
            <v>102.087</v>
          </cell>
          <cell r="I82">
            <v>179</v>
          </cell>
          <cell r="J82" t="str">
            <v>02/10/06</v>
          </cell>
          <cell r="K82">
            <v>1.4647722849357727</v>
          </cell>
          <cell r="L82">
            <v>1.0529068442296046</v>
          </cell>
          <cell r="M82">
            <v>1.0896362212347173</v>
          </cell>
          <cell r="N82">
            <v>1.145907418008967</v>
          </cell>
          <cell r="O82">
            <v>1.1191808649352599</v>
          </cell>
          <cell r="P82">
            <v>1.2220056034754534</v>
          </cell>
          <cell r="Q82">
            <v>1.3140869796681791</v>
          </cell>
          <cell r="R82" t="str">
            <v>02/10/06</v>
          </cell>
          <cell r="S82">
            <v>0.19711090400745568</v>
          </cell>
          <cell r="T82">
            <v>-2.0817069997397741E-2</v>
          </cell>
          <cell r="U82">
            <v>1.5199061766466999</v>
          </cell>
        </row>
        <row r="83">
          <cell r="A83">
            <v>178</v>
          </cell>
          <cell r="B83" t="str">
            <v>02/13/06</v>
          </cell>
          <cell r="C83">
            <v>25.23</v>
          </cell>
          <cell r="D83">
            <v>217.46200000000002</v>
          </cell>
          <cell r="E83">
            <v>178</v>
          </cell>
          <cell r="F83" t="str">
            <v>02/13/06</v>
          </cell>
          <cell r="G83">
            <v>37.25</v>
          </cell>
          <cell r="H83">
            <v>105.039</v>
          </cell>
          <cell r="I83">
            <v>178</v>
          </cell>
          <cell r="J83" t="str">
            <v>02/13/06</v>
          </cell>
          <cell r="K83">
            <v>1.4764169639318272</v>
          </cell>
          <cell r="L83">
            <v>1.0529068442296046</v>
          </cell>
          <cell r="M83">
            <v>1.0896362212347173</v>
          </cell>
          <cell r="N83">
            <v>1.145907418008967</v>
          </cell>
          <cell r="O83">
            <v>1.1191808649352599</v>
          </cell>
          <cell r="P83">
            <v>1.2220056034754534</v>
          </cell>
          <cell r="Q83">
            <v>1.3140869796681791</v>
          </cell>
          <cell r="R83" t="str">
            <v>02/13/06</v>
          </cell>
          <cell r="S83">
            <v>0.17567567567567566</v>
          </cell>
          <cell r="T83">
            <v>-3.0705178246161813E-2</v>
          </cell>
          <cell r="U83">
            <v>1.5199061766466999</v>
          </cell>
        </row>
        <row r="84">
          <cell r="A84">
            <v>177</v>
          </cell>
          <cell r="B84" t="str">
            <v>02/14/06</v>
          </cell>
          <cell r="C84">
            <v>24.895</v>
          </cell>
          <cell r="D84">
            <v>265.88400000000001</v>
          </cell>
          <cell r="E84">
            <v>177</v>
          </cell>
          <cell r="F84" t="str">
            <v>02/14/06</v>
          </cell>
          <cell r="G84">
            <v>37.090000000000003</v>
          </cell>
          <cell r="H84">
            <v>52.978999999999999</v>
          </cell>
          <cell r="I84">
            <v>177</v>
          </cell>
          <cell r="J84" t="str">
            <v>02/14/06</v>
          </cell>
          <cell r="K84">
            <v>1.4898574010845553</v>
          </cell>
          <cell r="L84">
            <v>1.0529068442296046</v>
          </cell>
          <cell r="M84">
            <v>1.0896362212347173</v>
          </cell>
          <cell r="N84">
            <v>1.145907418008967</v>
          </cell>
          <cell r="O84">
            <v>1.1191808649352599</v>
          </cell>
          <cell r="P84">
            <v>1.2220056034754534</v>
          </cell>
          <cell r="Q84">
            <v>1.3140869796681791</v>
          </cell>
          <cell r="R84" t="str">
            <v>02/14/06</v>
          </cell>
          <cell r="S84">
            <v>0.16006523765144443</v>
          </cell>
          <cell r="T84">
            <v>-3.4868592245641317E-2</v>
          </cell>
          <cell r="U84">
            <v>1.5199061766466999</v>
          </cell>
        </row>
        <row r="85">
          <cell r="A85">
            <v>176</v>
          </cell>
          <cell r="B85" t="str">
            <v>02/15/06</v>
          </cell>
          <cell r="C85">
            <v>24.355</v>
          </cell>
          <cell r="D85">
            <v>446.72399999999999</v>
          </cell>
          <cell r="E85">
            <v>176</v>
          </cell>
          <cell r="F85" t="str">
            <v>02/15/06</v>
          </cell>
          <cell r="G85">
            <v>37.200000000000003</v>
          </cell>
          <cell r="H85">
            <v>85.099000000000004</v>
          </cell>
          <cell r="I85">
            <v>176</v>
          </cell>
          <cell r="J85" t="str">
            <v>02/15/06</v>
          </cell>
          <cell r="K85">
            <v>1.5274071032642169</v>
          </cell>
          <cell r="L85">
            <v>1.0529068442296046</v>
          </cell>
          <cell r="M85">
            <v>1.0896362212347173</v>
          </cell>
          <cell r="N85">
            <v>1.145907418008967</v>
          </cell>
          <cell r="O85">
            <v>1.1191808649352599</v>
          </cell>
          <cell r="P85">
            <v>1.2220056034754534</v>
          </cell>
          <cell r="Q85">
            <v>1.3140869796681791</v>
          </cell>
          <cell r="R85" t="str">
            <v>02/15/06</v>
          </cell>
          <cell r="S85">
            <v>0.13490214352283325</v>
          </cell>
          <cell r="T85">
            <v>-3.2006245120999144E-2</v>
          </cell>
          <cell r="U85">
            <v>1.5199061766466999</v>
          </cell>
        </row>
        <row r="86">
          <cell r="A86">
            <v>175</v>
          </cell>
          <cell r="B86" t="str">
            <v>02/16/06</v>
          </cell>
          <cell r="C86">
            <v>24.45</v>
          </cell>
          <cell r="D86">
            <v>305.29000000000002</v>
          </cell>
          <cell r="E86">
            <v>175</v>
          </cell>
          <cell r="F86" t="str">
            <v>02/16/06</v>
          </cell>
          <cell r="G86">
            <v>37.410000000000004</v>
          </cell>
          <cell r="H86">
            <v>88.603000000000009</v>
          </cell>
          <cell r="I86">
            <v>175</v>
          </cell>
          <cell r="J86" t="str">
            <v>02/16/06</v>
          </cell>
          <cell r="K86">
            <v>1.5300613496932518</v>
          </cell>
          <cell r="L86">
            <v>1.0529068442296046</v>
          </cell>
          <cell r="M86">
            <v>1.0896362212347173</v>
          </cell>
          <cell r="N86">
            <v>1.145907418008967</v>
          </cell>
          <cell r="O86">
            <v>1.1191808649352599</v>
          </cell>
          <cell r="P86">
            <v>1.2220056034754534</v>
          </cell>
          <cell r="Q86">
            <v>1.3140869796681791</v>
          </cell>
          <cell r="R86" t="str">
            <v>02/16/06</v>
          </cell>
          <cell r="S86">
            <v>0.13932898415657036</v>
          </cell>
          <cell r="T86">
            <v>-2.6541764246682198E-2</v>
          </cell>
          <cell r="U86">
            <v>1.5199061766466999</v>
          </cell>
        </row>
        <row r="87">
          <cell r="A87">
            <v>174</v>
          </cell>
          <cell r="B87" t="str">
            <v>02/17/06</v>
          </cell>
          <cell r="C87">
            <v>24.445</v>
          </cell>
          <cell r="D87">
            <v>74.616</v>
          </cell>
          <cell r="E87">
            <v>174</v>
          </cell>
          <cell r="F87" t="str">
            <v>02/17/06</v>
          </cell>
          <cell r="G87">
            <v>37.050000000000004</v>
          </cell>
          <cell r="H87">
            <v>101.928</v>
          </cell>
          <cell r="I87">
            <v>174</v>
          </cell>
          <cell r="J87" t="str">
            <v>02/17/06</v>
          </cell>
          <cell r="K87">
            <v>1.5156473716506444</v>
          </cell>
          <cell r="L87">
            <v>1.0529068442296046</v>
          </cell>
          <cell r="M87">
            <v>1.0896362212347173</v>
          </cell>
          <cell r="N87">
            <v>1.145907418008967</v>
          </cell>
          <cell r="O87">
            <v>1.1191808649352599</v>
          </cell>
          <cell r="P87">
            <v>1.2220056034754534</v>
          </cell>
          <cell r="Q87">
            <v>1.3140869796681791</v>
          </cell>
          <cell r="R87" t="str">
            <v>02/17/06</v>
          </cell>
          <cell r="S87">
            <v>0.1390959925442683</v>
          </cell>
          <cell r="T87">
            <v>-3.5909445745511248E-2</v>
          </cell>
          <cell r="U87">
            <v>1.5199061766466999</v>
          </cell>
        </row>
        <row r="88">
          <cell r="A88">
            <v>173</v>
          </cell>
          <cell r="B88" t="str">
            <v>02/21/06</v>
          </cell>
          <cell r="C88">
            <v>24.53</v>
          </cell>
          <cell r="D88">
            <v>246.934</v>
          </cell>
          <cell r="E88">
            <v>173</v>
          </cell>
          <cell r="F88" t="str">
            <v>02/21/06</v>
          </cell>
          <cell r="G88">
            <v>36.39</v>
          </cell>
          <cell r="H88">
            <v>104.324</v>
          </cell>
          <cell r="I88">
            <v>173</v>
          </cell>
          <cell r="J88" t="str">
            <v>02/21/06</v>
          </cell>
          <cell r="K88">
            <v>1.4834896045658377</v>
          </cell>
          <cell r="L88">
            <v>1.0529068442296046</v>
          </cell>
          <cell r="M88">
            <v>1.0896362212347173</v>
          </cell>
          <cell r="N88">
            <v>1.145907418008967</v>
          </cell>
          <cell r="O88">
            <v>1.1191808649352599</v>
          </cell>
          <cell r="P88">
            <v>1.2220056034754534</v>
          </cell>
          <cell r="Q88">
            <v>1.3140869796681791</v>
          </cell>
          <cell r="R88" t="str">
            <v>02/21/06</v>
          </cell>
          <cell r="S88">
            <v>0.14305684995340173</v>
          </cell>
          <cell r="T88">
            <v>-5.3083528493364507E-2</v>
          </cell>
          <cell r="U88">
            <v>1.5199061766466999</v>
          </cell>
        </row>
        <row r="89">
          <cell r="A89">
            <v>172</v>
          </cell>
          <cell r="B89" t="str">
            <v>02/22/06</v>
          </cell>
          <cell r="C89">
            <v>24.75</v>
          </cell>
          <cell r="D89">
            <v>238.00400000000002</v>
          </cell>
          <cell r="E89">
            <v>172</v>
          </cell>
          <cell r="F89" t="str">
            <v>02/22/06</v>
          </cell>
          <cell r="G89">
            <v>36.28</v>
          </cell>
          <cell r="H89">
            <v>94.028000000000006</v>
          </cell>
          <cell r="I89">
            <v>172</v>
          </cell>
          <cell r="J89" t="str">
            <v>02/22/06</v>
          </cell>
          <cell r="K89">
            <v>1.465858585858586</v>
          </cell>
          <cell r="L89">
            <v>1.0529068442296046</v>
          </cell>
          <cell r="M89">
            <v>1.0896362212347173</v>
          </cell>
          <cell r="N89">
            <v>1.145907418008967</v>
          </cell>
          <cell r="O89">
            <v>1.1191808649352599</v>
          </cell>
          <cell r="P89">
            <v>1.2220056034754534</v>
          </cell>
          <cell r="Q89">
            <v>1.3140869796681791</v>
          </cell>
          <cell r="R89" t="str">
            <v>02/22/06</v>
          </cell>
          <cell r="S89">
            <v>0.15330848089468785</v>
          </cell>
          <cell r="T89">
            <v>-5.594587561800668E-2</v>
          </cell>
          <cell r="U89">
            <v>1.5199061766466999</v>
          </cell>
        </row>
        <row r="90">
          <cell r="A90">
            <v>171</v>
          </cell>
          <cell r="B90" t="str">
            <v>02/23/06</v>
          </cell>
          <cell r="C90">
            <v>24.75</v>
          </cell>
          <cell r="D90">
            <v>310.68599999999998</v>
          </cell>
          <cell r="E90">
            <v>171</v>
          </cell>
          <cell r="F90" t="str">
            <v>02/23/06</v>
          </cell>
          <cell r="G90">
            <v>35.980000000000004</v>
          </cell>
          <cell r="H90">
            <v>65.965000000000003</v>
          </cell>
          <cell r="I90">
            <v>171</v>
          </cell>
          <cell r="J90" t="str">
            <v>02/23/06</v>
          </cell>
          <cell r="K90">
            <v>1.453737373737374</v>
          </cell>
          <cell r="L90">
            <v>1.0529068442296046</v>
          </cell>
          <cell r="M90">
            <v>1.0896362212347173</v>
          </cell>
          <cell r="N90">
            <v>1.145907418008967</v>
          </cell>
          <cell r="O90">
            <v>1.1191808649352599</v>
          </cell>
          <cell r="P90">
            <v>1.2220056034754534</v>
          </cell>
          <cell r="Q90">
            <v>1.3140869796681791</v>
          </cell>
          <cell r="R90" t="str">
            <v>02/23/06</v>
          </cell>
          <cell r="S90">
            <v>0.15330848089468785</v>
          </cell>
          <cell r="T90">
            <v>-6.3752276867030888E-2</v>
          </cell>
          <cell r="U90">
            <v>1.5199061766466999</v>
          </cell>
        </row>
        <row r="91">
          <cell r="A91">
            <v>170</v>
          </cell>
          <cell r="B91" t="str">
            <v>02/24/06</v>
          </cell>
          <cell r="C91">
            <v>24.715</v>
          </cell>
          <cell r="D91">
            <v>76.77</v>
          </cell>
          <cell r="E91">
            <v>170</v>
          </cell>
          <cell r="F91" t="str">
            <v>02/24/06</v>
          </cell>
          <cell r="G91">
            <v>35.950000000000003</v>
          </cell>
          <cell r="H91">
            <v>107.372</v>
          </cell>
          <cell r="I91">
            <v>170</v>
          </cell>
          <cell r="J91" t="str">
            <v>02/24/06</v>
          </cell>
          <cell r="K91">
            <v>1.4545822375075865</v>
          </cell>
          <cell r="L91">
            <v>1.0529068442296046</v>
          </cell>
          <cell r="M91">
            <v>1.0896362212347173</v>
          </cell>
          <cell r="N91">
            <v>1.145907418008967</v>
          </cell>
          <cell r="O91">
            <v>1.1191808649352599</v>
          </cell>
          <cell r="P91">
            <v>1.2220056034754534</v>
          </cell>
          <cell r="Q91">
            <v>1.3140869796681791</v>
          </cell>
          <cell r="R91" t="str">
            <v>02/24/06</v>
          </cell>
          <cell r="S91">
            <v>0.15167753960857411</v>
          </cell>
          <cell r="T91">
            <v>-6.4532916991933309E-2</v>
          </cell>
          <cell r="U91">
            <v>1.5199061766466999</v>
          </cell>
        </row>
        <row r="92">
          <cell r="A92">
            <v>169</v>
          </cell>
          <cell r="B92" t="str">
            <v>02/27/06</v>
          </cell>
          <cell r="C92">
            <v>25.805</v>
          </cell>
          <cell r="D92">
            <v>308.81600000000003</v>
          </cell>
          <cell r="E92">
            <v>169</v>
          </cell>
          <cell r="F92" t="str">
            <v>02/27/06</v>
          </cell>
          <cell r="G92">
            <v>36.17</v>
          </cell>
          <cell r="H92">
            <v>147.99199999999999</v>
          </cell>
          <cell r="I92">
            <v>169</v>
          </cell>
          <cell r="J92" t="str">
            <v>02/27/06</v>
          </cell>
          <cell r="K92">
            <v>1.4016663437318351</v>
          </cell>
          <cell r="L92">
            <v>1.0529068442296046</v>
          </cell>
          <cell r="M92">
            <v>1.0896362212347173</v>
          </cell>
          <cell r="N92">
            <v>1.145907418008967</v>
          </cell>
          <cell r="O92">
            <v>1.1191808649352599</v>
          </cell>
          <cell r="P92">
            <v>1.2220056034754534</v>
          </cell>
          <cell r="Q92">
            <v>1.3140869796681791</v>
          </cell>
          <cell r="R92" t="str">
            <v>02/27/06</v>
          </cell>
          <cell r="S92">
            <v>0.20246971109040079</v>
          </cell>
          <cell r="T92">
            <v>-5.8808222742648963E-2</v>
          </cell>
          <cell r="U92">
            <v>1.5199061766466999</v>
          </cell>
        </row>
        <row r="93">
          <cell r="A93">
            <v>168</v>
          </cell>
          <cell r="B93" t="str">
            <v>02/28/06</v>
          </cell>
          <cell r="C93">
            <v>26.03</v>
          </cell>
          <cell r="D93">
            <v>454.58800000000002</v>
          </cell>
          <cell r="E93">
            <v>168</v>
          </cell>
          <cell r="F93" t="str">
            <v>02/28/06</v>
          </cell>
          <cell r="G93">
            <v>36.230000000000004</v>
          </cell>
          <cell r="H93">
            <v>78.400999999999996</v>
          </cell>
          <cell r="I93">
            <v>168</v>
          </cell>
          <cell r="J93" t="str">
            <v>02/28/06</v>
          </cell>
          <cell r="K93">
            <v>1.3918555512869766</v>
          </cell>
          <cell r="L93">
            <v>1.0529068442296046</v>
          </cell>
          <cell r="M93">
            <v>1.0896362212347173</v>
          </cell>
          <cell r="N93">
            <v>1.145907418008967</v>
          </cell>
          <cell r="O93">
            <v>1.1191808649352599</v>
          </cell>
          <cell r="P93">
            <v>1.2220056034754534</v>
          </cell>
          <cell r="Q93">
            <v>1.3140869796681791</v>
          </cell>
          <cell r="R93" t="str">
            <v>02/28/06</v>
          </cell>
          <cell r="S93">
            <v>0.21295433364398875</v>
          </cell>
          <cell r="T93">
            <v>-5.7246942492844011E-2</v>
          </cell>
          <cell r="U93">
            <v>1.5199061766466999</v>
          </cell>
        </row>
        <row r="94">
          <cell r="A94">
            <v>167</v>
          </cell>
          <cell r="B94" t="str">
            <v>03/01/06</v>
          </cell>
          <cell r="C94">
            <v>27.240000000000002</v>
          </cell>
          <cell r="D94">
            <v>582.97400000000005</v>
          </cell>
          <cell r="E94">
            <v>167</v>
          </cell>
          <cell r="F94" t="str">
            <v>03/01/06</v>
          </cell>
          <cell r="G94">
            <v>36.94</v>
          </cell>
          <cell r="H94">
            <v>80.778000000000006</v>
          </cell>
          <cell r="I94">
            <v>167</v>
          </cell>
          <cell r="J94" t="str">
            <v>03/01/06</v>
          </cell>
          <cell r="K94">
            <v>1.3560939794419968</v>
          </cell>
          <cell r="L94">
            <v>1.0529068442296046</v>
          </cell>
          <cell r="M94">
            <v>1.0896362212347173</v>
          </cell>
          <cell r="N94">
            <v>1.145907418008967</v>
          </cell>
          <cell r="O94">
            <v>1.1191808649352599</v>
          </cell>
          <cell r="P94">
            <v>1.2220056034754534</v>
          </cell>
          <cell r="Q94">
            <v>1.3140869796681791</v>
          </cell>
          <cell r="R94" t="str">
            <v>03/01/06</v>
          </cell>
          <cell r="S94">
            <v>0.26933830382106239</v>
          </cell>
          <cell r="T94">
            <v>-3.8771792870153532E-2</v>
          </cell>
          <cell r="U94">
            <v>1.5199061766466999</v>
          </cell>
        </row>
        <row r="95">
          <cell r="A95">
            <v>166</v>
          </cell>
          <cell r="B95" t="str">
            <v>03/02/06</v>
          </cell>
          <cell r="C95">
            <v>27.080000000000002</v>
          </cell>
          <cell r="D95">
            <v>357.41</v>
          </cell>
          <cell r="E95">
            <v>166</v>
          </cell>
          <cell r="F95" t="str">
            <v>03/02/06</v>
          </cell>
          <cell r="G95">
            <v>36.64</v>
          </cell>
          <cell r="H95">
            <v>66.643000000000001</v>
          </cell>
          <cell r="I95">
            <v>166</v>
          </cell>
          <cell r="J95" t="str">
            <v>03/02/06</v>
          </cell>
          <cell r="K95">
            <v>1.3530280649926143</v>
          </cell>
          <cell r="L95">
            <v>1.0529068442296046</v>
          </cell>
          <cell r="M95">
            <v>1.0896362212347173</v>
          </cell>
          <cell r="N95">
            <v>1.145907418008967</v>
          </cell>
          <cell r="O95">
            <v>1.1191808649352599</v>
          </cell>
          <cell r="P95">
            <v>1.2220056034754534</v>
          </cell>
          <cell r="Q95">
            <v>1.3140869796681791</v>
          </cell>
          <cell r="R95" t="str">
            <v>03/02/06</v>
          </cell>
          <cell r="S95">
            <v>0.26188257222739986</v>
          </cell>
          <cell r="T95">
            <v>-4.657819411917774E-2</v>
          </cell>
          <cell r="U95">
            <v>1.5199061766466999</v>
          </cell>
        </row>
        <row r="96">
          <cell r="A96">
            <v>165</v>
          </cell>
          <cell r="B96" t="str">
            <v>03/03/06</v>
          </cell>
          <cell r="C96">
            <v>26.900000000000002</v>
          </cell>
          <cell r="D96">
            <v>484.702</v>
          </cell>
          <cell r="E96">
            <v>165</v>
          </cell>
          <cell r="F96" t="str">
            <v>03/03/06</v>
          </cell>
          <cell r="G96">
            <v>36.300000000000004</v>
          </cell>
          <cell r="H96">
            <v>75.963999999999999</v>
          </cell>
          <cell r="I96">
            <v>165</v>
          </cell>
          <cell r="J96" t="str">
            <v>03/03/06</v>
          </cell>
          <cell r="K96">
            <v>1.3494423791821561</v>
          </cell>
          <cell r="L96">
            <v>1.0529068442296046</v>
          </cell>
          <cell r="M96">
            <v>1.0896362212347173</v>
          </cell>
          <cell r="N96">
            <v>1.145907418008967</v>
          </cell>
          <cell r="O96">
            <v>1.1191808649352599</v>
          </cell>
          <cell r="P96">
            <v>1.2220056034754534</v>
          </cell>
          <cell r="Q96">
            <v>1.3140869796681791</v>
          </cell>
          <cell r="R96" t="str">
            <v>03/03/06</v>
          </cell>
          <cell r="S96">
            <v>0.25349487418452932</v>
          </cell>
          <cell r="T96">
            <v>-5.5425448868071658E-2</v>
          </cell>
          <cell r="U96">
            <v>1.5199061766466999</v>
          </cell>
        </row>
        <row r="97">
          <cell r="A97">
            <v>164</v>
          </cell>
          <cell r="B97" t="str">
            <v>03/06/06</v>
          </cell>
          <cell r="C97">
            <v>26.37</v>
          </cell>
          <cell r="D97">
            <v>138.60400000000001</v>
          </cell>
          <cell r="E97">
            <v>164</v>
          </cell>
          <cell r="F97" t="str">
            <v>03/06/06</v>
          </cell>
          <cell r="G97">
            <v>36</v>
          </cell>
          <cell r="H97">
            <v>66.965000000000003</v>
          </cell>
          <cell r="I97">
            <v>164</v>
          </cell>
          <cell r="J97" t="str">
            <v>03/06/06</v>
          </cell>
          <cell r="K97">
            <v>1.3651877133105801</v>
          </cell>
          <cell r="L97">
            <v>1.0529068442296046</v>
          </cell>
          <cell r="M97">
            <v>1.0896362212347173</v>
          </cell>
          <cell r="N97">
            <v>1.145907418008967</v>
          </cell>
          <cell r="O97">
            <v>1.1191808649352599</v>
          </cell>
          <cell r="P97">
            <v>1.2220056034754534</v>
          </cell>
          <cell r="Q97">
            <v>1.3140869796681791</v>
          </cell>
          <cell r="R97" t="str">
            <v>03/06/06</v>
          </cell>
          <cell r="S97">
            <v>0.22879776328052182</v>
          </cell>
          <cell r="T97">
            <v>-6.3231850117095978E-2</v>
          </cell>
          <cell r="U97">
            <v>1.5199061766466999</v>
          </cell>
        </row>
        <row r="98">
          <cell r="A98">
            <v>163</v>
          </cell>
          <cell r="B98" t="str">
            <v>03/07/06</v>
          </cell>
          <cell r="C98">
            <v>25.685000000000002</v>
          </cell>
          <cell r="D98">
            <v>321.13600000000002</v>
          </cell>
          <cell r="E98">
            <v>163</v>
          </cell>
          <cell r="F98" t="str">
            <v>03/07/06</v>
          </cell>
          <cell r="G98">
            <v>35.480000000000004</v>
          </cell>
          <cell r="H98">
            <v>55.244</v>
          </cell>
          <cell r="I98">
            <v>163</v>
          </cell>
          <cell r="J98" t="str">
            <v>03/07/06</v>
          </cell>
          <cell r="K98">
            <v>1.3813509830640451</v>
          </cell>
          <cell r="L98">
            <v>1.0529068442296046</v>
          </cell>
          <cell r="M98">
            <v>1.0896362212347173</v>
          </cell>
          <cell r="N98">
            <v>1.145907418008967</v>
          </cell>
          <cell r="O98">
            <v>1.1191808649352599</v>
          </cell>
          <cell r="P98">
            <v>1.2220056034754534</v>
          </cell>
          <cell r="Q98">
            <v>1.3140869796681791</v>
          </cell>
          <cell r="R98" t="str">
            <v>03/07/06</v>
          </cell>
          <cell r="S98">
            <v>0.19687791239515384</v>
          </cell>
          <cell r="T98">
            <v>-7.6762945615404532E-2</v>
          </cell>
          <cell r="U98">
            <v>1.5199061766466999</v>
          </cell>
        </row>
        <row r="99">
          <cell r="A99">
            <v>162</v>
          </cell>
          <cell r="B99" t="str">
            <v>03/08/06</v>
          </cell>
          <cell r="C99">
            <v>25.3</v>
          </cell>
          <cell r="D99">
            <v>188.476</v>
          </cell>
          <cell r="E99">
            <v>162</v>
          </cell>
          <cell r="F99" t="str">
            <v>03/08/06</v>
          </cell>
          <cell r="G99">
            <v>36</v>
          </cell>
          <cell r="H99">
            <v>141.44800000000001</v>
          </cell>
          <cell r="I99">
            <v>162</v>
          </cell>
          <cell r="J99" t="str">
            <v>03/08/06</v>
          </cell>
          <cell r="K99">
            <v>1.4229249011857708</v>
          </cell>
          <cell r="L99">
            <v>1.0529068442296046</v>
          </cell>
          <cell r="M99">
            <v>1.0896362212347173</v>
          </cell>
          <cell r="N99">
            <v>1.145907418008967</v>
          </cell>
          <cell r="O99">
            <v>1.1191808649352599</v>
          </cell>
          <cell r="P99">
            <v>1.2220056034754534</v>
          </cell>
          <cell r="Q99">
            <v>1.3140869796681791</v>
          </cell>
          <cell r="R99" t="str">
            <v>03/08/06</v>
          </cell>
          <cell r="S99">
            <v>0.17893755824790314</v>
          </cell>
          <cell r="T99">
            <v>-6.3231850117095978E-2</v>
          </cell>
          <cell r="U99">
            <v>1.5199061766466999</v>
          </cell>
        </row>
        <row r="100">
          <cell r="A100">
            <v>161</v>
          </cell>
          <cell r="B100" t="str">
            <v>03/09/06</v>
          </cell>
          <cell r="C100">
            <v>25.560000000000002</v>
          </cell>
          <cell r="D100">
            <v>170.31200000000001</v>
          </cell>
          <cell r="E100">
            <v>161</v>
          </cell>
          <cell r="F100" t="str">
            <v>03/09/06</v>
          </cell>
          <cell r="G100">
            <v>35.92</v>
          </cell>
          <cell r="H100">
            <v>91.882000000000005</v>
          </cell>
          <cell r="I100">
            <v>161</v>
          </cell>
          <cell r="J100" t="str">
            <v>03/09/06</v>
          </cell>
          <cell r="K100">
            <v>1.4053208137715179</v>
          </cell>
          <cell r="L100">
            <v>1.0529068442296046</v>
          </cell>
          <cell r="M100">
            <v>1.0896362212347173</v>
          </cell>
          <cell r="N100">
            <v>1.145907418008967</v>
          </cell>
          <cell r="O100">
            <v>1.1191808649352599</v>
          </cell>
          <cell r="P100">
            <v>1.2220056034754534</v>
          </cell>
          <cell r="Q100">
            <v>1.3140869796681791</v>
          </cell>
          <cell r="R100" t="str">
            <v>03/09/06</v>
          </cell>
          <cell r="S100">
            <v>0.19105312208760483</v>
          </cell>
          <cell r="T100">
            <v>-6.531355711683573E-2</v>
          </cell>
          <cell r="U100">
            <v>1.5199061766466999</v>
          </cell>
        </row>
        <row r="101">
          <cell r="A101">
            <v>160</v>
          </cell>
          <cell r="B101" t="str">
            <v>03/10/06</v>
          </cell>
          <cell r="C101">
            <v>25.8</v>
          </cell>
          <cell r="D101">
            <v>131.874</v>
          </cell>
          <cell r="E101">
            <v>160</v>
          </cell>
          <cell r="F101" t="str">
            <v>03/10/06</v>
          </cell>
          <cell r="G101">
            <v>36.5</v>
          </cell>
          <cell r="H101">
            <v>93.695000000000007</v>
          </cell>
          <cell r="I101">
            <v>160</v>
          </cell>
          <cell r="J101" t="str">
            <v>03/10/06</v>
          </cell>
          <cell r="K101">
            <v>1.4147286821705427</v>
          </cell>
          <cell r="L101">
            <v>1.0529068442296046</v>
          </cell>
          <cell r="M101">
            <v>1.0896362212347173</v>
          </cell>
          <cell r="N101">
            <v>1.145907418008967</v>
          </cell>
          <cell r="O101">
            <v>1.1191808649352599</v>
          </cell>
          <cell r="P101">
            <v>1.2220056034754534</v>
          </cell>
          <cell r="Q101">
            <v>1.3140869796681791</v>
          </cell>
          <cell r="R101" t="str">
            <v>03/10/06</v>
          </cell>
          <cell r="S101">
            <v>0.20223671947809874</v>
          </cell>
          <cell r="T101">
            <v>-5.0221181368722334E-2</v>
          </cell>
          <cell r="U101">
            <v>1.5199061766466999</v>
          </cell>
        </row>
        <row r="102">
          <cell r="A102">
            <v>159</v>
          </cell>
          <cell r="B102" t="str">
            <v>03/13/06</v>
          </cell>
          <cell r="C102">
            <v>26.185000000000002</v>
          </cell>
          <cell r="D102">
            <v>173.83799999999999</v>
          </cell>
          <cell r="E102">
            <v>159</v>
          </cell>
          <cell r="F102" t="str">
            <v>03/13/06</v>
          </cell>
          <cell r="G102">
            <v>36.97</v>
          </cell>
          <cell r="H102">
            <v>101.52500000000001</v>
          </cell>
          <cell r="I102">
            <v>159</v>
          </cell>
          <cell r="J102" t="str">
            <v>03/13/06</v>
          </cell>
          <cell r="K102">
            <v>1.4118770288333014</v>
          </cell>
          <cell r="L102">
            <v>1.0529068442296046</v>
          </cell>
          <cell r="M102">
            <v>1.0896362212347173</v>
          </cell>
          <cell r="N102">
            <v>1.145907418008967</v>
          </cell>
          <cell r="O102">
            <v>1.1191808649352599</v>
          </cell>
          <cell r="P102">
            <v>1.2220056034754534</v>
          </cell>
          <cell r="Q102">
            <v>1.3140869796681791</v>
          </cell>
          <cell r="R102" t="str">
            <v>03/13/06</v>
          </cell>
          <cell r="S102">
            <v>0.22017707362534944</v>
          </cell>
          <cell r="T102">
            <v>-3.7991152745251111E-2</v>
          </cell>
          <cell r="U102">
            <v>1.5199061766466999</v>
          </cell>
        </row>
        <row r="103">
          <cell r="A103">
            <v>158</v>
          </cell>
          <cell r="B103" t="str">
            <v>03/14/06</v>
          </cell>
          <cell r="C103">
            <v>26.44</v>
          </cell>
          <cell r="D103">
            <v>200.614</v>
          </cell>
          <cell r="E103">
            <v>158</v>
          </cell>
          <cell r="F103" t="str">
            <v>03/14/06</v>
          </cell>
          <cell r="G103">
            <v>35.14</v>
          </cell>
          <cell r="H103">
            <v>284.01600000000002</v>
          </cell>
          <cell r="I103">
            <v>158</v>
          </cell>
          <cell r="J103" t="str">
            <v>03/14/06</v>
          </cell>
          <cell r="K103">
            <v>1.3290468986384265</v>
          </cell>
          <cell r="L103">
            <v>1.0529068442296046</v>
          </cell>
          <cell r="M103">
            <v>1.0896362212347173</v>
          </cell>
          <cell r="N103">
            <v>1.145907418008967</v>
          </cell>
          <cell r="O103">
            <v>1.1191808649352599</v>
          </cell>
          <cell r="P103">
            <v>1.2220056034754534</v>
          </cell>
          <cell r="Q103">
            <v>1.3140869796681791</v>
          </cell>
          <cell r="R103" t="str">
            <v>03/14/06</v>
          </cell>
          <cell r="S103">
            <v>0.2320596458527493</v>
          </cell>
          <cell r="T103">
            <v>-8.5610200364298672E-2</v>
          </cell>
          <cell r="V103">
            <v>1.1939695038755294</v>
          </cell>
        </row>
        <row r="104">
          <cell r="A104">
            <v>157</v>
          </cell>
          <cell r="B104" t="str">
            <v>03/15/06</v>
          </cell>
          <cell r="C104">
            <v>26.39</v>
          </cell>
          <cell r="D104">
            <v>177.88200000000001</v>
          </cell>
          <cell r="E104">
            <v>157</v>
          </cell>
          <cell r="F104" t="str">
            <v>03/15/06</v>
          </cell>
          <cell r="G104">
            <v>35.380000000000003</v>
          </cell>
          <cell r="H104">
            <v>168.155</v>
          </cell>
          <cell r="I104">
            <v>157</v>
          </cell>
          <cell r="J104" t="str">
            <v>03/15/06</v>
          </cell>
          <cell r="K104">
            <v>1.3406593406593408</v>
          </cell>
          <cell r="L104">
            <v>1.0529068442296046</v>
          </cell>
          <cell r="M104">
            <v>1.0896362212347173</v>
          </cell>
          <cell r="N104">
            <v>1.145907418008967</v>
          </cell>
          <cell r="O104">
            <v>1.1191808649352599</v>
          </cell>
          <cell r="P104">
            <v>1.2220056034754534</v>
          </cell>
          <cell r="Q104">
            <v>1.3140869796681791</v>
          </cell>
          <cell r="R104" t="str">
            <v>03/15/06</v>
          </cell>
          <cell r="S104">
            <v>0.2297297297297296</v>
          </cell>
          <cell r="T104">
            <v>-7.9365079365079305E-2</v>
          </cell>
          <cell r="V104">
            <v>1.1939695038755294</v>
          </cell>
        </row>
        <row r="105">
          <cell r="A105">
            <v>156</v>
          </cell>
          <cell r="B105" t="str">
            <v>03/16/06</v>
          </cell>
          <cell r="C105">
            <v>27.025000000000002</v>
          </cell>
          <cell r="D105">
            <v>1247.0040000000001</v>
          </cell>
          <cell r="E105">
            <v>156</v>
          </cell>
          <cell r="F105" t="str">
            <v>03/16/06</v>
          </cell>
          <cell r="G105">
            <v>36.1</v>
          </cell>
          <cell r="H105">
            <v>131.53100000000001</v>
          </cell>
          <cell r="I105">
            <v>156</v>
          </cell>
          <cell r="J105" t="str">
            <v>03/16/06</v>
          </cell>
          <cell r="K105">
            <v>1.3358001850138761</v>
          </cell>
          <cell r="L105">
            <v>1.0529068442296046</v>
          </cell>
          <cell r="M105">
            <v>1.0896362212347173</v>
          </cell>
          <cell r="N105">
            <v>1.145907418008967</v>
          </cell>
          <cell r="O105">
            <v>1.1191808649352599</v>
          </cell>
          <cell r="P105">
            <v>1.2220056034754534</v>
          </cell>
          <cell r="Q105">
            <v>1.3140869796681791</v>
          </cell>
          <cell r="R105" t="str">
            <v>03/16/06</v>
          </cell>
          <cell r="S105">
            <v>0.25931966449207833</v>
          </cell>
          <cell r="T105">
            <v>-6.0629716367421205E-2</v>
          </cell>
          <cell r="V105">
            <v>1.1939695038755294</v>
          </cell>
        </row>
        <row r="106">
          <cell r="A106">
            <v>155</v>
          </cell>
          <cell r="B106" t="str">
            <v>03/17/06</v>
          </cell>
          <cell r="C106">
            <v>27.035</v>
          </cell>
          <cell r="D106">
            <v>191.852</v>
          </cell>
          <cell r="E106">
            <v>155</v>
          </cell>
          <cell r="F106" t="str">
            <v>03/17/06</v>
          </cell>
          <cell r="G106">
            <v>35.72</v>
          </cell>
          <cell r="H106">
            <v>151.24199999999999</v>
          </cell>
          <cell r="I106">
            <v>155</v>
          </cell>
          <cell r="J106" t="str">
            <v>03/17/06</v>
          </cell>
          <cell r="K106">
            <v>1.3212502311818013</v>
          </cell>
          <cell r="L106">
            <v>1.0529068442296046</v>
          </cell>
          <cell r="M106">
            <v>1.0896362212347173</v>
          </cell>
          <cell r="N106">
            <v>1.145907418008967</v>
          </cell>
          <cell r="O106">
            <v>1.1191808649352599</v>
          </cell>
          <cell r="P106">
            <v>1.2220056034754534</v>
          </cell>
          <cell r="Q106">
            <v>1.3140869796681791</v>
          </cell>
          <cell r="R106" t="str">
            <v>03/17/06</v>
          </cell>
          <cell r="S106">
            <v>0.25978564771668222</v>
          </cell>
          <cell r="T106">
            <v>-7.0517824616185276E-2</v>
          </cell>
          <cell r="V106">
            <v>1.1939695038755294</v>
          </cell>
        </row>
        <row r="107">
          <cell r="A107">
            <v>154</v>
          </cell>
          <cell r="B107" t="str">
            <v>03/20/06</v>
          </cell>
          <cell r="C107">
            <v>26.400000000000002</v>
          </cell>
          <cell r="D107">
            <v>308.036</v>
          </cell>
          <cell r="E107">
            <v>154</v>
          </cell>
          <cell r="F107" t="str">
            <v>03/20/06</v>
          </cell>
          <cell r="G107">
            <v>36.480000000000004</v>
          </cell>
          <cell r="H107">
            <v>93.445000000000007</v>
          </cell>
          <cell r="I107">
            <v>154</v>
          </cell>
          <cell r="J107" t="str">
            <v>03/20/06</v>
          </cell>
          <cell r="K107">
            <v>1.3818181818181818</v>
          </cell>
          <cell r="L107">
            <v>1.0529068442296046</v>
          </cell>
          <cell r="M107">
            <v>1.0896362212347173</v>
          </cell>
          <cell r="N107">
            <v>1.145907418008967</v>
          </cell>
          <cell r="O107">
            <v>1.1191808649352599</v>
          </cell>
          <cell r="P107">
            <v>1.2220056034754534</v>
          </cell>
          <cell r="Q107">
            <v>1.3140869796681791</v>
          </cell>
          <cell r="R107" t="str">
            <v>03/20/06</v>
          </cell>
          <cell r="S107">
            <v>0.23019571295433372</v>
          </cell>
          <cell r="T107">
            <v>-5.0741608118657133E-2</v>
          </cell>
          <cell r="V107">
            <v>1.1939695038755294</v>
          </cell>
        </row>
        <row r="108">
          <cell r="A108">
            <v>153</v>
          </cell>
          <cell r="B108" t="str">
            <v>03/21/06</v>
          </cell>
          <cell r="C108">
            <v>25.8</v>
          </cell>
          <cell r="D108">
            <v>212.05600000000001</v>
          </cell>
          <cell r="E108">
            <v>153</v>
          </cell>
          <cell r="F108" t="str">
            <v>03/21/06</v>
          </cell>
          <cell r="G108">
            <v>35.980000000000004</v>
          </cell>
          <cell r="H108">
            <v>67.475999999999999</v>
          </cell>
          <cell r="I108">
            <v>153</v>
          </cell>
          <cell r="J108" t="str">
            <v>03/21/06</v>
          </cell>
          <cell r="K108">
            <v>1.3945736434108529</v>
          </cell>
          <cell r="L108">
            <v>1.0529068442296046</v>
          </cell>
          <cell r="M108">
            <v>1.0896362212347173</v>
          </cell>
          <cell r="N108">
            <v>1.145907418008967</v>
          </cell>
          <cell r="O108">
            <v>1.1191808649352599</v>
          </cell>
          <cell r="P108">
            <v>1.2220056034754534</v>
          </cell>
          <cell r="Q108">
            <v>1.3140869796681791</v>
          </cell>
          <cell r="R108" t="str">
            <v>03/21/06</v>
          </cell>
          <cell r="S108">
            <v>0.20223671947809874</v>
          </cell>
          <cell r="T108">
            <v>-6.3752276867030888E-2</v>
          </cell>
          <cell r="V108">
            <v>1.1939695038755294</v>
          </cell>
        </row>
        <row r="109">
          <cell r="A109">
            <v>152</v>
          </cell>
          <cell r="B109" t="str">
            <v>03/22/06</v>
          </cell>
          <cell r="C109">
            <v>26.26</v>
          </cell>
          <cell r="D109">
            <v>231.33</v>
          </cell>
          <cell r="E109">
            <v>152</v>
          </cell>
          <cell r="F109" t="str">
            <v>03/22/06</v>
          </cell>
          <cell r="G109">
            <v>36.19</v>
          </cell>
          <cell r="H109">
            <v>71.92</v>
          </cell>
          <cell r="I109">
            <v>152</v>
          </cell>
          <cell r="J109" t="str">
            <v>03/22/06</v>
          </cell>
          <cell r="K109">
            <v>1.3781416603198779</v>
          </cell>
          <cell r="L109">
            <v>1.0529068442296046</v>
          </cell>
          <cell r="M109">
            <v>1.0896362212347173</v>
          </cell>
          <cell r="N109">
            <v>1.145907418008967</v>
          </cell>
          <cell r="O109">
            <v>1.1191808649352599</v>
          </cell>
          <cell r="P109">
            <v>1.2220056034754534</v>
          </cell>
          <cell r="Q109">
            <v>1.3140869796681791</v>
          </cell>
          <cell r="R109" t="str">
            <v>03/22/06</v>
          </cell>
          <cell r="S109">
            <v>0.22367194780987898</v>
          </cell>
          <cell r="T109">
            <v>-5.8287795992714053E-2</v>
          </cell>
          <cell r="V109">
            <v>1.1939695038755294</v>
          </cell>
        </row>
        <row r="110">
          <cell r="A110">
            <v>151</v>
          </cell>
          <cell r="B110" t="str">
            <v>03/23/06</v>
          </cell>
          <cell r="C110">
            <v>25.61</v>
          </cell>
          <cell r="D110">
            <v>264.87400000000002</v>
          </cell>
          <cell r="E110">
            <v>151</v>
          </cell>
          <cell r="F110" t="str">
            <v>03/23/06</v>
          </cell>
          <cell r="G110">
            <v>35.840000000000003</v>
          </cell>
          <cell r="H110">
            <v>61.533000000000001</v>
          </cell>
          <cell r="I110">
            <v>151</v>
          </cell>
          <cell r="J110" t="str">
            <v>03/23/06</v>
          </cell>
          <cell r="K110">
            <v>1.3994533385396331</v>
          </cell>
          <cell r="L110">
            <v>1.0529068442296046</v>
          </cell>
          <cell r="M110">
            <v>1.0896362212347173</v>
          </cell>
          <cell r="N110">
            <v>1.145907418008967</v>
          </cell>
          <cell r="O110">
            <v>1.1191808649352599</v>
          </cell>
          <cell r="P110">
            <v>1.2220056034754534</v>
          </cell>
          <cell r="Q110">
            <v>1.3140869796681791</v>
          </cell>
          <cell r="R110" t="str">
            <v>03/23/06</v>
          </cell>
          <cell r="S110">
            <v>0.1933830382106243</v>
          </cell>
          <cell r="T110">
            <v>-6.7395264116575482E-2</v>
          </cell>
          <cell r="V110">
            <v>1.1939695038755294</v>
          </cell>
        </row>
        <row r="111">
          <cell r="A111">
            <v>150</v>
          </cell>
          <cell r="B111" t="str">
            <v>03/24/06</v>
          </cell>
          <cell r="C111">
            <v>24.995000000000001</v>
          </cell>
          <cell r="D111">
            <v>629.89599999999996</v>
          </cell>
          <cell r="E111">
            <v>150</v>
          </cell>
          <cell r="F111" t="str">
            <v>03/24/06</v>
          </cell>
          <cell r="G111">
            <v>35.950000000000003</v>
          </cell>
          <cell r="H111">
            <v>135.13</v>
          </cell>
          <cell r="I111">
            <v>150</v>
          </cell>
          <cell r="J111" t="str">
            <v>03/24/06</v>
          </cell>
          <cell r="K111">
            <v>1.4382876575315064</v>
          </cell>
          <cell r="L111">
            <v>1.0529068442296046</v>
          </cell>
          <cell r="M111">
            <v>1.0896362212347173</v>
          </cell>
          <cell r="N111">
            <v>1.145907418008967</v>
          </cell>
          <cell r="O111">
            <v>1.1191808649352599</v>
          </cell>
          <cell r="P111">
            <v>1.2220056034754534</v>
          </cell>
          <cell r="Q111">
            <v>1.3140869796681791</v>
          </cell>
          <cell r="R111" t="str">
            <v>03/24/06</v>
          </cell>
          <cell r="S111">
            <v>0.16472506989748359</v>
          </cell>
          <cell r="T111">
            <v>-6.4532916991933309E-2</v>
          </cell>
          <cell r="V111">
            <v>1.1939695038755294</v>
          </cell>
        </row>
        <row r="112">
          <cell r="A112">
            <v>149</v>
          </cell>
          <cell r="B112" t="str">
            <v>03/27/06</v>
          </cell>
          <cell r="C112">
            <v>25.775000000000002</v>
          </cell>
          <cell r="D112">
            <v>269.834</v>
          </cell>
          <cell r="E112">
            <v>149</v>
          </cell>
          <cell r="F112" t="str">
            <v>03/27/06</v>
          </cell>
          <cell r="G112">
            <v>35.89</v>
          </cell>
          <cell r="H112">
            <v>59.666000000000004</v>
          </cell>
          <cell r="I112">
            <v>149</v>
          </cell>
          <cell r="J112" t="str">
            <v>03/27/06</v>
          </cell>
          <cell r="K112">
            <v>1.392434529582929</v>
          </cell>
          <cell r="L112">
            <v>1.0529068442296046</v>
          </cell>
          <cell r="M112">
            <v>1.0896362212347173</v>
          </cell>
          <cell r="N112">
            <v>1.145907418008967</v>
          </cell>
          <cell r="O112">
            <v>1.1191808649352599</v>
          </cell>
          <cell r="P112">
            <v>1.2220056034754534</v>
          </cell>
          <cell r="Q112">
            <v>1.3140869796681791</v>
          </cell>
          <cell r="R112" t="str">
            <v>03/27/06</v>
          </cell>
          <cell r="S112">
            <v>0.20107176141658911</v>
          </cell>
          <cell r="T112">
            <v>-6.6094197241738151E-2</v>
          </cell>
          <cell r="V112">
            <v>1.1939695038755294</v>
          </cell>
        </row>
        <row r="113">
          <cell r="A113">
            <v>148</v>
          </cell>
          <cell r="B113" t="str">
            <v>03/28/06</v>
          </cell>
          <cell r="C113">
            <v>25.695</v>
          </cell>
          <cell r="D113">
            <v>155.51400000000001</v>
          </cell>
          <cell r="E113">
            <v>148</v>
          </cell>
          <cell r="F113" t="str">
            <v>03/28/06</v>
          </cell>
          <cell r="G113">
            <v>35.980000000000004</v>
          </cell>
          <cell r="H113">
            <v>69.734999999999999</v>
          </cell>
          <cell r="I113">
            <v>148</v>
          </cell>
          <cell r="J113" t="str">
            <v>03/28/06</v>
          </cell>
          <cell r="K113">
            <v>1.4002724265421289</v>
          </cell>
          <cell r="L113">
            <v>1.0529068442296046</v>
          </cell>
          <cell r="M113">
            <v>1.0896362212347173</v>
          </cell>
          <cell r="N113">
            <v>1.145907418008967</v>
          </cell>
          <cell r="O113">
            <v>1.1191808649352599</v>
          </cell>
          <cell r="P113">
            <v>1.2220056034754534</v>
          </cell>
          <cell r="Q113">
            <v>1.3140869796681791</v>
          </cell>
          <cell r="R113" t="str">
            <v>03/28/06</v>
          </cell>
          <cell r="S113">
            <v>0.19734389561975774</v>
          </cell>
          <cell r="T113">
            <v>-6.3752276867030888E-2</v>
          </cell>
          <cell r="V113">
            <v>1.1939695038755294</v>
          </cell>
        </row>
        <row r="114">
          <cell r="A114">
            <v>147</v>
          </cell>
          <cell r="B114" t="str">
            <v>03/29/06</v>
          </cell>
          <cell r="C114">
            <v>25.725000000000001</v>
          </cell>
          <cell r="D114">
            <v>202.536</v>
          </cell>
          <cell r="E114">
            <v>147</v>
          </cell>
          <cell r="F114" t="str">
            <v>03/29/06</v>
          </cell>
          <cell r="G114">
            <v>35.43</v>
          </cell>
          <cell r="H114">
            <v>154.30199999999999</v>
          </cell>
          <cell r="I114">
            <v>147</v>
          </cell>
          <cell r="J114" t="str">
            <v>03/29/06</v>
          </cell>
          <cell r="K114">
            <v>1.3772594752186589</v>
          </cell>
          <cell r="L114">
            <v>1.0529068442296046</v>
          </cell>
          <cell r="M114">
            <v>1.0896362212347173</v>
          </cell>
          <cell r="N114">
            <v>1.145907418008967</v>
          </cell>
          <cell r="O114">
            <v>1.1191808649352599</v>
          </cell>
          <cell r="P114">
            <v>1.2220056034754534</v>
          </cell>
          <cell r="Q114">
            <v>1.3140869796681791</v>
          </cell>
          <cell r="R114" t="str">
            <v>03/29/06</v>
          </cell>
          <cell r="S114">
            <v>0.19874184529356942</v>
          </cell>
          <cell r="T114">
            <v>-7.8064012490241974E-2</v>
          </cell>
          <cell r="V114">
            <v>1.1939695038755294</v>
          </cell>
        </row>
        <row r="115">
          <cell r="A115">
            <v>146</v>
          </cell>
          <cell r="B115" t="str">
            <v>03/30/06</v>
          </cell>
          <cell r="C115">
            <v>25.164999999999999</v>
          </cell>
          <cell r="D115">
            <v>173.708</v>
          </cell>
          <cell r="E115">
            <v>146</v>
          </cell>
          <cell r="F115" t="str">
            <v>03/30/06</v>
          </cell>
          <cell r="G115">
            <v>35.25</v>
          </cell>
          <cell r="H115">
            <v>128.249</v>
          </cell>
          <cell r="I115">
            <v>146</v>
          </cell>
          <cell r="J115" t="str">
            <v>03/30/06</v>
          </cell>
          <cell r="K115">
            <v>1.4007550168885357</v>
          </cell>
          <cell r="L115">
            <v>1.0529068442296046</v>
          </cell>
          <cell r="M115">
            <v>1.0896362212347173</v>
          </cell>
          <cell r="N115">
            <v>1.145907418008967</v>
          </cell>
          <cell r="O115">
            <v>1.1191808649352599</v>
          </cell>
          <cell r="P115">
            <v>1.2220056034754534</v>
          </cell>
          <cell r="Q115">
            <v>1.3140869796681791</v>
          </cell>
          <cell r="R115" t="str">
            <v>03/30/06</v>
          </cell>
          <cell r="S115">
            <v>0.17264678471575023</v>
          </cell>
          <cell r="T115">
            <v>-8.2747853239656499E-2</v>
          </cell>
          <cell r="V115">
            <v>1.1939695038755294</v>
          </cell>
        </row>
        <row r="116">
          <cell r="A116">
            <v>145</v>
          </cell>
          <cell r="B116" t="str">
            <v>03/31/06</v>
          </cell>
          <cell r="C116">
            <v>25.48</v>
          </cell>
          <cell r="D116">
            <v>101.354</v>
          </cell>
          <cell r="E116">
            <v>145</v>
          </cell>
          <cell r="F116" t="str">
            <v>03/31/06</v>
          </cell>
          <cell r="G116">
            <v>35.369999999999997</v>
          </cell>
          <cell r="H116">
            <v>95.067999999999998</v>
          </cell>
          <cell r="I116">
            <v>145</v>
          </cell>
          <cell r="J116" t="str">
            <v>03/31/06</v>
          </cell>
          <cell r="K116">
            <v>1.3881475667189951</v>
          </cell>
          <cell r="L116">
            <v>1.0529068442296046</v>
          </cell>
          <cell r="M116">
            <v>1.0896362212347173</v>
          </cell>
          <cell r="N116">
            <v>1.145907418008967</v>
          </cell>
          <cell r="O116">
            <v>1.1191808649352599</v>
          </cell>
          <cell r="P116">
            <v>1.2220056034754534</v>
          </cell>
          <cell r="Q116">
            <v>1.3140869796681791</v>
          </cell>
          <cell r="R116" t="str">
            <v>03/31/06</v>
          </cell>
          <cell r="S116">
            <v>0.18732525629077346</v>
          </cell>
          <cell r="T116">
            <v>-7.9625292740046927E-2</v>
          </cell>
          <cell r="V116">
            <v>1.1939695038755294</v>
          </cell>
        </row>
        <row r="117">
          <cell r="A117">
            <v>144</v>
          </cell>
          <cell r="B117" t="str">
            <v>04/03/06</v>
          </cell>
          <cell r="C117">
            <v>24.344999999999999</v>
          </cell>
          <cell r="D117">
            <v>1103.22</v>
          </cell>
          <cell r="E117">
            <v>144</v>
          </cell>
          <cell r="F117" t="str">
            <v>04/03/06</v>
          </cell>
          <cell r="G117">
            <v>34.89</v>
          </cell>
          <cell r="H117">
            <v>115.84400000000001</v>
          </cell>
          <cell r="I117">
            <v>144</v>
          </cell>
          <cell r="J117" t="str">
            <v>04/03/06</v>
          </cell>
          <cell r="K117">
            <v>1.4331484904497844</v>
          </cell>
          <cell r="L117">
            <v>1.0529068442296046</v>
          </cell>
          <cell r="M117">
            <v>1.0896362212347173</v>
          </cell>
          <cell r="N117">
            <v>1.145907418008967</v>
          </cell>
          <cell r="O117">
            <v>1.1191808649352599</v>
          </cell>
          <cell r="P117">
            <v>1.2220056034754534</v>
          </cell>
          <cell r="Q117">
            <v>1.3140869796681791</v>
          </cell>
          <cell r="R117" t="str">
            <v>04/03/06</v>
          </cell>
          <cell r="S117">
            <v>0.13443616029822913</v>
          </cell>
          <cell r="T117">
            <v>-9.2115534738485549E-2</v>
          </cell>
          <cell r="V117">
            <v>1.1939695038755294</v>
          </cell>
        </row>
        <row r="118">
          <cell r="A118">
            <v>143</v>
          </cell>
          <cell r="B118" t="str">
            <v>04/04/06</v>
          </cell>
          <cell r="C118">
            <v>24.89</v>
          </cell>
          <cell r="D118">
            <v>323.714</v>
          </cell>
          <cell r="E118">
            <v>143</v>
          </cell>
          <cell r="F118" t="str">
            <v>04/04/06</v>
          </cell>
          <cell r="G118">
            <v>34.9</v>
          </cell>
          <cell r="H118">
            <v>129.244</v>
          </cell>
          <cell r="I118">
            <v>143</v>
          </cell>
          <cell r="J118" t="str">
            <v>04/04/06</v>
          </cell>
          <cell r="K118">
            <v>1.4021695460024106</v>
          </cell>
          <cell r="L118">
            <v>1.0529068442296046</v>
          </cell>
          <cell r="M118">
            <v>1.0896362212347173</v>
          </cell>
          <cell r="N118">
            <v>1.145907418008967</v>
          </cell>
          <cell r="O118">
            <v>1.1191808649352599</v>
          </cell>
          <cell r="P118">
            <v>1.2220056034754534</v>
          </cell>
          <cell r="Q118">
            <v>1.3140869796681791</v>
          </cell>
          <cell r="R118" t="str">
            <v>04/04/06</v>
          </cell>
          <cell r="S118">
            <v>0.15983224603914259</v>
          </cell>
          <cell r="T118">
            <v>-9.185532136351815E-2</v>
          </cell>
          <cell r="V118">
            <v>1.1939695038755294</v>
          </cell>
        </row>
        <row r="119">
          <cell r="A119">
            <v>142</v>
          </cell>
          <cell r="B119" t="str">
            <v>04/05/06</v>
          </cell>
          <cell r="C119">
            <v>24.685000000000002</v>
          </cell>
          <cell r="D119">
            <v>151.63200000000001</v>
          </cell>
          <cell r="E119">
            <v>142</v>
          </cell>
          <cell r="F119" t="str">
            <v>04/05/06</v>
          </cell>
          <cell r="G119">
            <v>34.9</v>
          </cell>
          <cell r="H119">
            <v>71.929000000000002</v>
          </cell>
          <cell r="I119">
            <v>142</v>
          </cell>
          <cell r="J119" t="str">
            <v>04/05/06</v>
          </cell>
          <cell r="K119">
            <v>1.4138140571197082</v>
          </cell>
          <cell r="L119">
            <v>1.0529068442296046</v>
          </cell>
          <cell r="M119">
            <v>1.0896362212347173</v>
          </cell>
          <cell r="N119">
            <v>1.145907418008967</v>
          </cell>
          <cell r="O119">
            <v>1.1191808649352599</v>
          </cell>
          <cell r="P119">
            <v>1.2220056034754534</v>
          </cell>
          <cell r="Q119">
            <v>1.3140869796681791</v>
          </cell>
          <cell r="R119" t="str">
            <v>04/05/06</v>
          </cell>
          <cell r="S119">
            <v>0.15027958993476243</v>
          </cell>
          <cell r="T119">
            <v>-9.185532136351815E-2</v>
          </cell>
          <cell r="V119">
            <v>1.1939695038755294</v>
          </cell>
        </row>
        <row r="120">
          <cell r="A120">
            <v>141</v>
          </cell>
          <cell r="B120" t="str">
            <v>04/06/06</v>
          </cell>
          <cell r="C120">
            <v>24.655000000000001</v>
          </cell>
          <cell r="D120">
            <v>543.82600000000002</v>
          </cell>
          <cell r="E120">
            <v>141</v>
          </cell>
          <cell r="F120" t="str">
            <v>04/06/06</v>
          </cell>
          <cell r="G120">
            <v>35.36</v>
          </cell>
          <cell r="H120">
            <v>102.86200000000001</v>
          </cell>
          <cell r="I120">
            <v>141</v>
          </cell>
          <cell r="J120" t="str">
            <v>04/06/06</v>
          </cell>
          <cell r="K120">
            <v>1.4341918474954369</v>
          </cell>
          <cell r="L120">
            <v>1.0529068442296046</v>
          </cell>
          <cell r="M120">
            <v>1.0896362212347173</v>
          </cell>
          <cell r="N120">
            <v>1.145907418008967</v>
          </cell>
          <cell r="O120">
            <v>1.1191808649352599</v>
          </cell>
          <cell r="P120">
            <v>1.2220056034754534</v>
          </cell>
          <cell r="Q120">
            <v>1.3140869796681791</v>
          </cell>
          <cell r="R120" t="str">
            <v>04/06/06</v>
          </cell>
          <cell r="S120">
            <v>0.14888164026095052</v>
          </cell>
          <cell r="T120">
            <v>-7.9885506115014326E-2</v>
          </cell>
          <cell r="V120">
            <v>1.1939695038755294</v>
          </cell>
        </row>
        <row r="121">
          <cell r="A121">
            <v>140</v>
          </cell>
          <cell r="B121" t="str">
            <v>04/07/06</v>
          </cell>
          <cell r="C121">
            <v>24.275000000000002</v>
          </cell>
          <cell r="D121">
            <v>187.86799999999999</v>
          </cell>
          <cell r="E121">
            <v>140</v>
          </cell>
          <cell r="F121" t="str">
            <v>04/07/06</v>
          </cell>
          <cell r="G121">
            <v>35.35</v>
          </cell>
          <cell r="H121">
            <v>69.263000000000005</v>
          </cell>
          <cell r="I121">
            <v>140</v>
          </cell>
          <cell r="J121" t="str">
            <v>04/07/06</v>
          </cell>
          <cell r="K121">
            <v>1.4562306900102986</v>
          </cell>
          <cell r="L121">
            <v>1.0529068442296046</v>
          </cell>
          <cell r="M121">
            <v>1.0896362212347173</v>
          </cell>
          <cell r="N121">
            <v>1.145907418008967</v>
          </cell>
          <cell r="O121">
            <v>1.1191808649352599</v>
          </cell>
          <cell r="P121">
            <v>1.2220056034754534</v>
          </cell>
          <cell r="Q121">
            <v>1.3140869796681791</v>
          </cell>
          <cell r="R121" t="str">
            <v>04/07/06</v>
          </cell>
          <cell r="S121">
            <v>0.13117427772600188</v>
          </cell>
          <cell r="T121">
            <v>-8.0145719489981726E-2</v>
          </cell>
          <cell r="V121">
            <v>1.1939695038755294</v>
          </cell>
        </row>
        <row r="122">
          <cell r="A122">
            <v>139</v>
          </cell>
          <cell r="B122" t="str">
            <v>04/10/06</v>
          </cell>
          <cell r="C122">
            <v>24.254999999999999</v>
          </cell>
          <cell r="D122">
            <v>215.75200000000001</v>
          </cell>
          <cell r="E122">
            <v>139</v>
          </cell>
          <cell r="F122" t="str">
            <v>04/10/06</v>
          </cell>
          <cell r="G122">
            <v>35.32</v>
          </cell>
          <cell r="H122">
            <v>77.156999999999996</v>
          </cell>
          <cell r="I122">
            <v>139</v>
          </cell>
          <cell r="J122" t="str">
            <v>04/10/06</v>
          </cell>
          <cell r="K122">
            <v>1.456194599051742</v>
          </cell>
          <cell r="L122">
            <v>1.0529068442296046</v>
          </cell>
          <cell r="M122">
            <v>1.0896362212347173</v>
          </cell>
          <cell r="N122">
            <v>1.145907418008967</v>
          </cell>
          <cell r="O122">
            <v>1.1191808649352599</v>
          </cell>
          <cell r="P122">
            <v>1.2220056034754534</v>
          </cell>
          <cell r="Q122">
            <v>1.3140869796681791</v>
          </cell>
          <cell r="R122" t="str">
            <v>04/10/06</v>
          </cell>
          <cell r="S122">
            <v>0.13024231127679387</v>
          </cell>
          <cell r="T122">
            <v>-8.0926359614884147E-2</v>
          </cell>
          <cell r="V122">
            <v>1.1939695038755294</v>
          </cell>
        </row>
        <row r="123">
          <cell r="A123">
            <v>138</v>
          </cell>
          <cell r="B123" t="str">
            <v>04/11/06</v>
          </cell>
          <cell r="C123">
            <v>23.400000000000002</v>
          </cell>
          <cell r="D123">
            <v>623.81399999999996</v>
          </cell>
          <cell r="E123">
            <v>138</v>
          </cell>
          <cell r="F123" t="str">
            <v>04/11/06</v>
          </cell>
          <cell r="G123">
            <v>34.82</v>
          </cell>
          <cell r="H123">
            <v>72.369</v>
          </cell>
          <cell r="I123">
            <v>138</v>
          </cell>
          <cell r="J123" t="str">
            <v>04/11/06</v>
          </cell>
          <cell r="K123">
            <v>1.4880341880341879</v>
          </cell>
          <cell r="L123">
            <v>1.0529068442296046</v>
          </cell>
          <cell r="M123">
            <v>1.0896362212347173</v>
          </cell>
          <cell r="N123">
            <v>1.145907418008967</v>
          </cell>
          <cell r="O123">
            <v>1.1191808649352599</v>
          </cell>
          <cell r="P123">
            <v>1.2220056034754534</v>
          </cell>
          <cell r="Q123">
            <v>1.3140869796681791</v>
          </cell>
          <cell r="R123" t="str">
            <v>04/11/06</v>
          </cell>
          <cell r="S123">
            <v>9.0400745573159469E-2</v>
          </cell>
          <cell r="T123">
            <v>-9.3937028363257902E-2</v>
          </cell>
          <cell r="V123">
            <v>1.1939695038755294</v>
          </cell>
        </row>
        <row r="124">
          <cell r="A124">
            <v>137</v>
          </cell>
          <cell r="B124" t="str">
            <v>04/12/06</v>
          </cell>
          <cell r="C124">
            <v>24.19</v>
          </cell>
          <cell r="D124">
            <v>444.70000000000005</v>
          </cell>
          <cell r="E124">
            <v>137</v>
          </cell>
          <cell r="F124" t="str">
            <v>04/12/06</v>
          </cell>
          <cell r="G124">
            <v>34.85</v>
          </cell>
          <cell r="H124">
            <v>55.954999999999998</v>
          </cell>
          <cell r="I124">
            <v>137</v>
          </cell>
          <cell r="J124" t="str">
            <v>04/12/06</v>
          </cell>
          <cell r="K124">
            <v>1.4406779661016949</v>
          </cell>
          <cell r="L124">
            <v>1.0529068442296046</v>
          </cell>
          <cell r="M124">
            <v>1.0896362212347173</v>
          </cell>
          <cell r="N124">
            <v>1.145907418008967</v>
          </cell>
          <cell r="O124">
            <v>1.1191808649352599</v>
          </cell>
          <cell r="P124">
            <v>1.2220056034754534</v>
          </cell>
          <cell r="Q124">
            <v>1.3140869796681791</v>
          </cell>
          <cell r="R124" t="str">
            <v>04/12/06</v>
          </cell>
          <cell r="S124">
            <v>0.12721342031686866</v>
          </cell>
          <cell r="T124">
            <v>-9.315638823835537E-2</v>
          </cell>
          <cell r="V124">
            <v>1.1939695038755294</v>
          </cell>
        </row>
        <row r="125">
          <cell r="A125">
            <v>136</v>
          </cell>
          <cell r="B125" t="str">
            <v>04/13/06</v>
          </cell>
          <cell r="C125">
            <v>23.91</v>
          </cell>
          <cell r="D125">
            <v>484.95</v>
          </cell>
          <cell r="E125">
            <v>136</v>
          </cell>
          <cell r="F125" t="str">
            <v>04/13/06</v>
          </cell>
          <cell r="G125">
            <v>35.15</v>
          </cell>
          <cell r="H125">
            <v>91.409000000000006</v>
          </cell>
          <cell r="I125">
            <v>136</v>
          </cell>
          <cell r="J125" t="str">
            <v>04/13/06</v>
          </cell>
          <cell r="K125">
            <v>1.4700961940610622</v>
          </cell>
          <cell r="L125">
            <v>1.0529068442296046</v>
          </cell>
          <cell r="M125">
            <v>1.0896362212347173</v>
          </cell>
          <cell r="N125">
            <v>1.145907418008967</v>
          </cell>
          <cell r="O125">
            <v>1.1191808649352599</v>
          </cell>
          <cell r="P125">
            <v>1.2220056034754534</v>
          </cell>
          <cell r="Q125">
            <v>1.3140869796681791</v>
          </cell>
          <cell r="R125" t="str">
            <v>04/13/06</v>
          </cell>
          <cell r="S125">
            <v>0.11416589002795896</v>
          </cell>
          <cell r="T125">
            <v>-8.5349986989331272E-2</v>
          </cell>
          <cell r="V125">
            <v>1.1939695038755294</v>
          </cell>
        </row>
        <row r="126">
          <cell r="A126">
            <v>135</v>
          </cell>
          <cell r="B126" t="str">
            <v>04/17/06</v>
          </cell>
          <cell r="C126">
            <v>23.95</v>
          </cell>
          <cell r="D126">
            <v>328.37799999999999</v>
          </cell>
          <cell r="E126">
            <v>135</v>
          </cell>
          <cell r="F126" t="str">
            <v>04/17/06</v>
          </cell>
          <cell r="G126">
            <v>33.980000000000004</v>
          </cell>
          <cell r="H126">
            <v>158.84700000000001</v>
          </cell>
          <cell r="I126">
            <v>135</v>
          </cell>
          <cell r="J126" t="str">
            <v>04/17/06</v>
          </cell>
          <cell r="K126">
            <v>1.4187891440501046</v>
          </cell>
          <cell r="L126">
            <v>1.0529068442296046</v>
          </cell>
          <cell r="M126">
            <v>1.0896362212347173</v>
          </cell>
          <cell r="N126">
            <v>1.145907418008967</v>
          </cell>
          <cell r="O126">
            <v>1.1191808649352599</v>
          </cell>
          <cell r="P126">
            <v>1.2220056034754534</v>
          </cell>
          <cell r="Q126">
            <v>1.3140869796681791</v>
          </cell>
          <cell r="R126" t="str">
            <v>04/17/06</v>
          </cell>
          <cell r="S126">
            <v>0.11602982292637454</v>
          </cell>
          <cell r="T126">
            <v>-0.11579495186052557</v>
          </cell>
          <cell r="V126">
            <v>1.1939695038755294</v>
          </cell>
        </row>
        <row r="127">
          <cell r="A127">
            <v>134</v>
          </cell>
          <cell r="B127" t="str">
            <v>04/18/06</v>
          </cell>
          <cell r="C127">
            <v>23.895</v>
          </cell>
          <cell r="D127">
            <v>253.358</v>
          </cell>
          <cell r="E127">
            <v>134</v>
          </cell>
          <cell r="F127" t="str">
            <v>04/18/06</v>
          </cell>
          <cell r="G127">
            <v>33.29</v>
          </cell>
          <cell r="H127">
            <v>223.023</v>
          </cell>
          <cell r="I127">
            <v>134</v>
          </cell>
          <cell r="J127" t="str">
            <v>04/18/06</v>
          </cell>
          <cell r="K127">
            <v>1.3931784892236869</v>
          </cell>
          <cell r="L127">
            <v>1.0529068442296046</v>
          </cell>
          <cell r="M127">
            <v>1.0896362212347173</v>
          </cell>
          <cell r="N127">
            <v>1.145907418008967</v>
          </cell>
          <cell r="O127">
            <v>1.1191808649352599</v>
          </cell>
          <cell r="P127">
            <v>1.2220056034754534</v>
          </cell>
          <cell r="Q127">
            <v>1.3140869796681791</v>
          </cell>
          <cell r="R127" t="str">
            <v>04/18/06</v>
          </cell>
          <cell r="S127">
            <v>0.11346691519105301</v>
          </cell>
          <cell r="T127">
            <v>-0.13374967473328125</v>
          </cell>
          <cell r="V127">
            <v>1.1939695038755294</v>
          </cell>
        </row>
        <row r="128">
          <cell r="A128">
            <v>133</v>
          </cell>
          <cell r="B128" t="str">
            <v>04/19/06</v>
          </cell>
          <cell r="C128">
            <v>24.365000000000002</v>
          </cell>
          <cell r="D128">
            <v>224.42000000000002</v>
          </cell>
          <cell r="E128">
            <v>133</v>
          </cell>
          <cell r="F128" t="str">
            <v>04/19/06</v>
          </cell>
          <cell r="G128">
            <v>33.700000000000003</v>
          </cell>
          <cell r="H128">
            <v>371.24</v>
          </cell>
          <cell r="I128">
            <v>133</v>
          </cell>
          <cell r="J128" t="str">
            <v>04/19/06</v>
          </cell>
          <cell r="K128">
            <v>1.3831315411450851</v>
          </cell>
          <cell r="L128">
            <v>1.0529068442296046</v>
          </cell>
          <cell r="M128">
            <v>1.0896362212347173</v>
          </cell>
          <cell r="N128">
            <v>1.145907418008967</v>
          </cell>
          <cell r="O128">
            <v>1.1191808649352599</v>
          </cell>
          <cell r="P128">
            <v>1.2220056034754534</v>
          </cell>
          <cell r="Q128">
            <v>1.3140869796681791</v>
          </cell>
          <cell r="R128" t="str">
            <v>04/19/06</v>
          </cell>
          <cell r="S128">
            <v>0.13536812674743715</v>
          </cell>
          <cell r="T128">
            <v>-0.12308092635961476</v>
          </cell>
          <cell r="V128">
            <v>1.1939695038755294</v>
          </cell>
        </row>
        <row r="129">
          <cell r="A129">
            <v>132</v>
          </cell>
          <cell r="B129" t="str">
            <v>04/20/06</v>
          </cell>
          <cell r="C129">
            <v>24.91</v>
          </cell>
          <cell r="D129">
            <v>285.98200000000003</v>
          </cell>
          <cell r="E129">
            <v>132</v>
          </cell>
          <cell r="F129" t="str">
            <v>04/20/06</v>
          </cell>
          <cell r="G129">
            <v>33.67</v>
          </cell>
          <cell r="H129">
            <v>166.68800000000002</v>
          </cell>
          <cell r="I129">
            <v>132</v>
          </cell>
          <cell r="J129" t="str">
            <v>04/20/06</v>
          </cell>
          <cell r="K129">
            <v>1.3516659975913288</v>
          </cell>
          <cell r="L129">
            <v>1.0529068442296046</v>
          </cell>
          <cell r="M129">
            <v>1.0896362212347173</v>
          </cell>
          <cell r="N129">
            <v>1.145907418008967</v>
          </cell>
          <cell r="O129">
            <v>1.1191808649352599</v>
          </cell>
          <cell r="P129">
            <v>1.2220056034754534</v>
          </cell>
          <cell r="Q129">
            <v>1.3140869796681791</v>
          </cell>
          <cell r="R129" t="str">
            <v>04/20/06</v>
          </cell>
          <cell r="S129">
            <v>0.16076421248835038</v>
          </cell>
          <cell r="T129">
            <v>-0.12386156648451729</v>
          </cell>
          <cell r="V129">
            <v>1.1939695038755294</v>
          </cell>
        </row>
        <row r="130">
          <cell r="A130">
            <v>131</v>
          </cell>
          <cell r="B130" t="str">
            <v>04/21/06</v>
          </cell>
          <cell r="C130">
            <v>24.73</v>
          </cell>
          <cell r="D130">
            <v>183.72400000000002</v>
          </cell>
          <cell r="E130">
            <v>131</v>
          </cell>
          <cell r="F130" t="str">
            <v>04/21/06</v>
          </cell>
          <cell r="G130">
            <v>33.29</v>
          </cell>
          <cell r="H130">
            <v>77.358999999999995</v>
          </cell>
          <cell r="I130">
            <v>131</v>
          </cell>
          <cell r="J130" t="str">
            <v>04/21/06</v>
          </cell>
          <cell r="K130">
            <v>1.3461382935705619</v>
          </cell>
          <cell r="L130">
            <v>1.0529068442296046</v>
          </cell>
          <cell r="M130">
            <v>1.0896362212347173</v>
          </cell>
          <cell r="N130">
            <v>1.145907418008967</v>
          </cell>
          <cell r="O130">
            <v>1.1191808649352599</v>
          </cell>
          <cell r="P130">
            <v>1.2220056034754534</v>
          </cell>
          <cell r="Q130">
            <v>1.3140869796681791</v>
          </cell>
          <cell r="R130" t="str">
            <v>04/21/06</v>
          </cell>
          <cell r="S130">
            <v>0.15237651444547984</v>
          </cell>
          <cell r="T130">
            <v>-0.13374967473328125</v>
          </cell>
          <cell r="V130">
            <v>1.1939695038755294</v>
          </cell>
        </row>
        <row r="131">
          <cell r="A131">
            <v>130</v>
          </cell>
          <cell r="B131" t="str">
            <v>04/24/06</v>
          </cell>
          <cell r="C131">
            <v>24.200000000000003</v>
          </cell>
          <cell r="D131">
            <v>137.92600000000002</v>
          </cell>
          <cell r="E131">
            <v>130</v>
          </cell>
          <cell r="F131" t="str">
            <v>04/24/06</v>
          </cell>
          <cell r="G131">
            <v>32.74</v>
          </cell>
          <cell r="H131">
            <v>110.51300000000001</v>
          </cell>
          <cell r="I131">
            <v>130</v>
          </cell>
          <cell r="J131" t="str">
            <v>04/24/06</v>
          </cell>
          <cell r="K131">
            <v>1.3528925619834711</v>
          </cell>
          <cell r="L131">
            <v>1.0529068442296046</v>
          </cell>
          <cell r="M131">
            <v>1.0896362212347173</v>
          </cell>
          <cell r="N131">
            <v>1.145907418008967</v>
          </cell>
          <cell r="O131">
            <v>1.1191808649352599</v>
          </cell>
          <cell r="P131">
            <v>1.2220056034754534</v>
          </cell>
          <cell r="Q131">
            <v>1.3140869796681791</v>
          </cell>
          <cell r="R131" t="str">
            <v>04/24/06</v>
          </cell>
          <cell r="S131">
            <v>0.12767940354147256</v>
          </cell>
          <cell r="T131">
            <v>-0.14806141035649223</v>
          </cell>
          <cell r="V131">
            <v>1.1939695038755294</v>
          </cell>
        </row>
        <row r="132">
          <cell r="A132">
            <v>129</v>
          </cell>
          <cell r="B132" t="str">
            <v>04/25/06</v>
          </cell>
          <cell r="C132">
            <v>24.57</v>
          </cell>
          <cell r="D132">
            <v>190.584</v>
          </cell>
          <cell r="E132">
            <v>129</v>
          </cell>
          <cell r="F132" t="str">
            <v>04/25/06</v>
          </cell>
          <cell r="G132">
            <v>32.549999999999997</v>
          </cell>
          <cell r="H132">
            <v>154.256</v>
          </cell>
          <cell r="I132">
            <v>129</v>
          </cell>
          <cell r="J132" t="str">
            <v>04/25/06</v>
          </cell>
          <cell r="K132">
            <v>1.3247863247863247</v>
          </cell>
          <cell r="L132">
            <v>1.0529068442296046</v>
          </cell>
          <cell r="M132">
            <v>1.0896362212347173</v>
          </cell>
          <cell r="N132">
            <v>1.145907418008967</v>
          </cell>
          <cell r="O132">
            <v>1.1191808649352599</v>
          </cell>
          <cell r="P132">
            <v>1.2220056034754534</v>
          </cell>
          <cell r="Q132">
            <v>1.3140869796681791</v>
          </cell>
          <cell r="R132" t="str">
            <v>04/25/06</v>
          </cell>
          <cell r="S132">
            <v>0.14492078285181731</v>
          </cell>
          <cell r="T132">
            <v>-0.15300546448087438</v>
          </cell>
          <cell r="V132">
            <v>1.1939695038755294</v>
          </cell>
        </row>
        <row r="133">
          <cell r="A133">
            <v>128</v>
          </cell>
          <cell r="B133" t="str">
            <v>04/26/06</v>
          </cell>
          <cell r="C133">
            <v>25.185000000000002</v>
          </cell>
          <cell r="D133">
            <v>329.596</v>
          </cell>
          <cell r="E133">
            <v>128</v>
          </cell>
          <cell r="F133" t="str">
            <v>04/26/06</v>
          </cell>
          <cell r="G133">
            <v>32</v>
          </cell>
          <cell r="H133">
            <v>94.939000000000007</v>
          </cell>
          <cell r="I133">
            <v>128</v>
          </cell>
          <cell r="J133" t="str">
            <v>04/26/06</v>
          </cell>
          <cell r="K133">
            <v>1.2705975779233669</v>
          </cell>
          <cell r="L133">
            <v>1.0529068442296046</v>
          </cell>
          <cell r="M133">
            <v>1.0896362212347173</v>
          </cell>
          <cell r="N133">
            <v>1.145907418008967</v>
          </cell>
          <cell r="O133">
            <v>1.1191808649352599</v>
          </cell>
          <cell r="P133">
            <v>1.2220056034754534</v>
          </cell>
          <cell r="Q133">
            <v>1.3140869796681791</v>
          </cell>
          <cell r="R133" t="str">
            <v>04/26/06</v>
          </cell>
          <cell r="S133">
            <v>0.17357875116495802</v>
          </cell>
          <cell r="T133">
            <v>-0.16731720010408535</v>
          </cell>
          <cell r="V133">
            <v>1.1939695038755294</v>
          </cell>
        </row>
        <row r="134">
          <cell r="A134">
            <v>127</v>
          </cell>
          <cell r="B134" t="str">
            <v>04/27/06</v>
          </cell>
          <cell r="C134">
            <v>26.074999999999999</v>
          </cell>
          <cell r="D134">
            <v>429.92200000000003</v>
          </cell>
          <cell r="E134">
            <v>127</v>
          </cell>
          <cell r="F134" t="str">
            <v>04/27/06</v>
          </cell>
          <cell r="G134">
            <v>31.86</v>
          </cell>
          <cell r="H134">
            <v>177.97300000000001</v>
          </cell>
          <cell r="I134">
            <v>127</v>
          </cell>
          <cell r="J134" t="str">
            <v>04/27/06</v>
          </cell>
          <cell r="K134">
            <v>1.2218600191754554</v>
          </cell>
          <cell r="L134">
            <v>1.0529068442296046</v>
          </cell>
          <cell r="M134">
            <v>1.0896362212347173</v>
          </cell>
          <cell r="N134">
            <v>1.145907418008967</v>
          </cell>
          <cell r="O134">
            <v>1.1191808649352599</v>
          </cell>
          <cell r="P134">
            <v>1.2220056034754534</v>
          </cell>
          <cell r="Q134">
            <v>1.3140869796681791</v>
          </cell>
          <cell r="R134" t="str">
            <v>04/27/06</v>
          </cell>
          <cell r="S134">
            <v>0.21505125815470638</v>
          </cell>
          <cell r="T134">
            <v>-0.17096018735362994</v>
          </cell>
          <cell r="V134">
            <v>1.1939695038755294</v>
          </cell>
        </row>
        <row r="135">
          <cell r="A135">
            <v>126</v>
          </cell>
          <cell r="B135" t="str">
            <v>04/28/06</v>
          </cell>
          <cell r="C135">
            <v>27.400000000000002</v>
          </cell>
          <cell r="D135">
            <v>1291.8679999999999</v>
          </cell>
          <cell r="E135">
            <v>126</v>
          </cell>
          <cell r="F135" t="str">
            <v>04/28/06</v>
          </cell>
          <cell r="G135">
            <v>32.44</v>
          </cell>
          <cell r="H135">
            <v>72.501999999999995</v>
          </cell>
          <cell r="I135">
            <v>126</v>
          </cell>
          <cell r="J135" t="str">
            <v>04/28/06</v>
          </cell>
          <cell r="K135">
            <v>1.1839416058394159</v>
          </cell>
          <cell r="L135">
            <v>1.0529068442296046</v>
          </cell>
          <cell r="M135">
            <v>1.0896362212347173</v>
          </cell>
          <cell r="N135">
            <v>1.145907418008967</v>
          </cell>
          <cell r="O135">
            <v>1.1191808649352599</v>
          </cell>
          <cell r="P135">
            <v>1.2220056034754534</v>
          </cell>
          <cell r="Q135">
            <v>1.3140869796681791</v>
          </cell>
          <cell r="R135" t="str">
            <v>04/28/06</v>
          </cell>
          <cell r="S135">
            <v>0.27679403541472514</v>
          </cell>
          <cell r="T135">
            <v>-0.15586781160551655</v>
          </cell>
          <cell r="V135">
            <v>1.1939695038755294</v>
          </cell>
        </row>
        <row r="136">
          <cell r="A136">
            <v>125</v>
          </cell>
          <cell r="B136" t="str">
            <v>05/01/06</v>
          </cell>
          <cell r="C136">
            <v>27.45</v>
          </cell>
          <cell r="D136">
            <v>248.44800000000001</v>
          </cell>
          <cell r="E136">
            <v>125</v>
          </cell>
          <cell r="F136" t="str">
            <v>05/01/06</v>
          </cell>
          <cell r="G136">
            <v>31.59</v>
          </cell>
          <cell r="H136">
            <v>145.678</v>
          </cell>
          <cell r="I136">
            <v>125</v>
          </cell>
          <cell r="J136" t="str">
            <v>05/01/06</v>
          </cell>
          <cell r="K136">
            <v>1.1508196721311477</v>
          </cell>
          <cell r="L136">
            <v>1.0529068442296046</v>
          </cell>
          <cell r="M136">
            <v>1.0896362212347173</v>
          </cell>
          <cell r="N136">
            <v>1.145907418008967</v>
          </cell>
          <cell r="O136">
            <v>1.1191808649352599</v>
          </cell>
          <cell r="P136">
            <v>1.2220056034754534</v>
          </cell>
          <cell r="Q136">
            <v>1.3140869796681791</v>
          </cell>
          <cell r="R136" t="str">
            <v>05/01/06</v>
          </cell>
          <cell r="S136">
            <v>0.27912395153774461</v>
          </cell>
          <cell r="T136">
            <v>-0.17798594847775173</v>
          </cell>
          <cell r="V136">
            <v>1.1939695038755294</v>
          </cell>
        </row>
        <row r="137">
          <cell r="A137">
            <v>124</v>
          </cell>
          <cell r="B137" t="str">
            <v>05/02/06</v>
          </cell>
          <cell r="C137">
            <v>27.445</v>
          </cell>
          <cell r="D137">
            <v>183.29599999999999</v>
          </cell>
          <cell r="E137">
            <v>124</v>
          </cell>
          <cell r="F137" t="str">
            <v>05/02/06</v>
          </cell>
          <cell r="G137">
            <v>31.48</v>
          </cell>
          <cell r="H137">
            <v>73.557000000000002</v>
          </cell>
          <cell r="I137">
            <v>124</v>
          </cell>
          <cell r="J137" t="str">
            <v>05/02/06</v>
          </cell>
          <cell r="K137">
            <v>1.1470213153579887</v>
          </cell>
          <cell r="L137">
            <v>1.0529068442296046</v>
          </cell>
          <cell r="M137">
            <v>1.0896362212347173</v>
          </cell>
          <cell r="N137">
            <v>1.145907418008967</v>
          </cell>
          <cell r="O137">
            <v>1.1191808649352599</v>
          </cell>
          <cell r="P137">
            <v>1.2220056034754534</v>
          </cell>
          <cell r="Q137">
            <v>1.3140869796681791</v>
          </cell>
          <cell r="R137" t="str">
            <v>05/02/06</v>
          </cell>
          <cell r="S137">
            <v>0.27889095992544255</v>
          </cell>
          <cell r="T137">
            <v>-0.1808482956023939</v>
          </cell>
          <cell r="V137">
            <v>1.1939695038755294</v>
          </cell>
        </row>
        <row r="138">
          <cell r="A138">
            <v>123</v>
          </cell>
          <cell r="B138" t="str">
            <v>05/03/06</v>
          </cell>
          <cell r="C138">
            <v>27.51</v>
          </cell>
          <cell r="D138">
            <v>112.56</v>
          </cell>
          <cell r="E138">
            <v>123</v>
          </cell>
          <cell r="F138" t="str">
            <v>05/03/06</v>
          </cell>
          <cell r="G138">
            <v>31.3</v>
          </cell>
          <cell r="H138">
            <v>114.12400000000001</v>
          </cell>
          <cell r="I138">
            <v>123</v>
          </cell>
          <cell r="J138" t="str">
            <v>05/03/06</v>
          </cell>
          <cell r="K138">
            <v>1.1377680843329698</v>
          </cell>
          <cell r="L138">
            <v>1.0529068442296046</v>
          </cell>
          <cell r="M138">
            <v>1.0896362212347173</v>
          </cell>
          <cell r="N138">
            <v>1.145907418008967</v>
          </cell>
          <cell r="O138">
            <v>1.1191808649352599</v>
          </cell>
          <cell r="P138">
            <v>1.2220056034754534</v>
          </cell>
          <cell r="Q138">
            <v>1.3140869796681791</v>
          </cell>
          <cell r="R138" t="str">
            <v>05/03/06</v>
          </cell>
          <cell r="S138">
            <v>0.2819198508853682</v>
          </cell>
          <cell r="T138">
            <v>-0.18553213635180843</v>
          </cell>
          <cell r="V138">
            <v>1.1939695038755294</v>
          </cell>
        </row>
        <row r="139">
          <cell r="A139">
            <v>122</v>
          </cell>
          <cell r="B139" t="str">
            <v>05/04/06</v>
          </cell>
          <cell r="C139">
            <v>27.59</v>
          </cell>
          <cell r="D139">
            <v>229.32599999999999</v>
          </cell>
          <cell r="E139">
            <v>122</v>
          </cell>
          <cell r="F139" t="str">
            <v>05/04/06</v>
          </cell>
          <cell r="G139">
            <v>31.25</v>
          </cell>
          <cell r="H139">
            <v>253.547</v>
          </cell>
          <cell r="I139">
            <v>122</v>
          </cell>
          <cell r="J139" t="str">
            <v>05/04/06</v>
          </cell>
          <cell r="K139">
            <v>1.1326567596955419</v>
          </cell>
          <cell r="L139">
            <v>1.0529068442296046</v>
          </cell>
          <cell r="M139">
            <v>1.0896362212347173</v>
          </cell>
          <cell r="N139">
            <v>1.145907418008967</v>
          </cell>
          <cell r="O139">
            <v>1.1191808649352599</v>
          </cell>
          <cell r="P139">
            <v>1.2220056034754534</v>
          </cell>
          <cell r="Q139">
            <v>1.3140869796681791</v>
          </cell>
          <cell r="R139" t="str">
            <v>05/04/06</v>
          </cell>
          <cell r="S139">
            <v>0.28564771668219935</v>
          </cell>
          <cell r="T139">
            <v>-0.18683320322664587</v>
          </cell>
          <cell r="V139">
            <v>1.1939695038755294</v>
          </cell>
        </row>
        <row r="140">
          <cell r="A140">
            <v>121</v>
          </cell>
          <cell r="B140" t="str">
            <v>05/05/06</v>
          </cell>
          <cell r="C140">
            <v>27.67</v>
          </cell>
          <cell r="D140">
            <v>152.81800000000001</v>
          </cell>
          <cell r="E140">
            <v>121</v>
          </cell>
          <cell r="F140" t="str">
            <v>05/05/06</v>
          </cell>
          <cell r="G140">
            <v>32.83</v>
          </cell>
          <cell r="H140">
            <v>174.517</v>
          </cell>
          <cell r="I140">
            <v>121</v>
          </cell>
          <cell r="J140" t="str">
            <v>05/05/06</v>
          </cell>
          <cell r="K140">
            <v>1.1864835561980482</v>
          </cell>
          <cell r="L140">
            <v>1.0529068442296046</v>
          </cell>
          <cell r="M140">
            <v>1.0896362212347173</v>
          </cell>
          <cell r="N140">
            <v>1.145907418008967</v>
          </cell>
          <cell r="O140">
            <v>1.1191808649352599</v>
          </cell>
          <cell r="P140">
            <v>1.2220056034754534</v>
          </cell>
          <cell r="Q140">
            <v>1.3140869796681791</v>
          </cell>
          <cell r="R140" t="str">
            <v>05/05/06</v>
          </cell>
          <cell r="S140">
            <v>0.28937558247903072</v>
          </cell>
          <cell r="T140">
            <v>-0.14571948998178508</v>
          </cell>
          <cell r="V140">
            <v>1.1939695038755294</v>
          </cell>
        </row>
        <row r="141">
          <cell r="A141">
            <v>120</v>
          </cell>
          <cell r="B141" t="str">
            <v>05/08/06</v>
          </cell>
          <cell r="C141">
            <v>27.675000000000001</v>
          </cell>
          <cell r="D141">
            <v>174.73400000000001</v>
          </cell>
          <cell r="E141">
            <v>120</v>
          </cell>
          <cell r="F141" t="str">
            <v>05/08/06</v>
          </cell>
          <cell r="G141">
            <v>32.65</v>
          </cell>
          <cell r="H141">
            <v>75.61</v>
          </cell>
          <cell r="I141">
            <v>120</v>
          </cell>
          <cell r="J141" t="str">
            <v>05/08/06</v>
          </cell>
          <cell r="K141">
            <v>1.1797651309846431</v>
          </cell>
          <cell r="L141">
            <v>1.0529068442296046</v>
          </cell>
          <cell r="M141">
            <v>1.0896362212347173</v>
          </cell>
          <cell r="N141">
            <v>1.145907418008967</v>
          </cell>
          <cell r="O141">
            <v>1.1191808649352599</v>
          </cell>
          <cell r="P141">
            <v>1.2220056034754534</v>
          </cell>
          <cell r="Q141">
            <v>1.3140869796681791</v>
          </cell>
          <cell r="R141" t="str">
            <v>05/08/06</v>
          </cell>
          <cell r="S141">
            <v>0.28960857409133278</v>
          </cell>
          <cell r="T141">
            <v>-0.1504033307311996</v>
          </cell>
          <cell r="V141">
            <v>1.1939695038755294</v>
          </cell>
        </row>
        <row r="142">
          <cell r="A142">
            <v>119</v>
          </cell>
          <cell r="B142" t="str">
            <v>05/09/06</v>
          </cell>
          <cell r="C142">
            <v>28.625</v>
          </cell>
          <cell r="D142">
            <v>808.91800000000001</v>
          </cell>
          <cell r="E142">
            <v>119</v>
          </cell>
          <cell r="F142" t="str">
            <v>05/09/06</v>
          </cell>
          <cell r="G142">
            <v>33.18</v>
          </cell>
          <cell r="H142">
            <v>91.24</v>
          </cell>
          <cell r="I142">
            <v>119</v>
          </cell>
          <cell r="J142" t="str">
            <v>05/09/06</v>
          </cell>
          <cell r="K142">
            <v>1.1591266375545852</v>
          </cell>
          <cell r="L142">
            <v>1.0529068442296046</v>
          </cell>
          <cell r="M142">
            <v>1.0896362212347173</v>
          </cell>
          <cell r="N142">
            <v>1.145907418008967</v>
          </cell>
          <cell r="O142">
            <v>1.1191808649352599</v>
          </cell>
          <cell r="P142">
            <v>1.2220056034754534</v>
          </cell>
          <cell r="Q142">
            <v>1.3140869796681791</v>
          </cell>
          <cell r="R142" t="str">
            <v>05/09/06</v>
          </cell>
          <cell r="S142">
            <v>0.33387698042870451</v>
          </cell>
          <cell r="T142">
            <v>-0.13661202185792354</v>
          </cell>
          <cell r="V142">
            <v>1.1939695038755294</v>
          </cell>
        </row>
        <row r="143">
          <cell r="A143">
            <v>118</v>
          </cell>
          <cell r="B143" t="str">
            <v>05/10/06</v>
          </cell>
          <cell r="C143">
            <v>28.515000000000001</v>
          </cell>
          <cell r="D143">
            <v>539.48199999999997</v>
          </cell>
          <cell r="E143">
            <v>118</v>
          </cell>
          <cell r="F143" t="str">
            <v>05/10/06</v>
          </cell>
          <cell r="G143">
            <v>32.86</v>
          </cell>
          <cell r="H143">
            <v>71.77</v>
          </cell>
          <cell r="I143">
            <v>118</v>
          </cell>
          <cell r="J143" t="str">
            <v>05/10/06</v>
          </cell>
          <cell r="K143">
            <v>1.1523759424864106</v>
          </cell>
          <cell r="L143">
            <v>1.0529068442296046</v>
          </cell>
          <cell r="M143">
            <v>1.0896362212347173</v>
          </cell>
          <cell r="N143">
            <v>1.145907418008967</v>
          </cell>
          <cell r="O143">
            <v>1.1191808649352599</v>
          </cell>
          <cell r="P143">
            <v>1.2220056034754534</v>
          </cell>
          <cell r="Q143">
            <v>1.3140869796681791</v>
          </cell>
          <cell r="R143" t="str">
            <v>05/10/06</v>
          </cell>
          <cell r="S143">
            <v>0.32875116495806145</v>
          </cell>
          <cell r="T143">
            <v>-0.14493884985688266</v>
          </cell>
          <cell r="V143">
            <v>1.1939695038755294</v>
          </cell>
        </row>
        <row r="144">
          <cell r="A144">
            <v>117</v>
          </cell>
          <cell r="B144" t="str">
            <v>05/11/06</v>
          </cell>
          <cell r="C144">
            <v>28.19</v>
          </cell>
          <cell r="D144">
            <v>414.81</v>
          </cell>
          <cell r="E144">
            <v>117</v>
          </cell>
          <cell r="F144" t="str">
            <v>05/11/06</v>
          </cell>
          <cell r="G144">
            <v>32.04</v>
          </cell>
          <cell r="H144">
            <v>77.069000000000003</v>
          </cell>
          <cell r="I144">
            <v>117</v>
          </cell>
          <cell r="J144" t="str">
            <v>05/11/06</v>
          </cell>
          <cell r="K144">
            <v>1.1365732529265695</v>
          </cell>
          <cell r="L144">
            <v>1.0529068442296046</v>
          </cell>
          <cell r="M144">
            <v>1.0896362212347173</v>
          </cell>
          <cell r="N144">
            <v>1.145907418008967</v>
          </cell>
          <cell r="O144">
            <v>1.1191808649352599</v>
          </cell>
          <cell r="P144">
            <v>1.2220056034754534</v>
          </cell>
          <cell r="Q144">
            <v>1.3140869796681791</v>
          </cell>
          <cell r="R144" t="str">
            <v>05/11/06</v>
          </cell>
          <cell r="S144">
            <v>0.31360671015843433</v>
          </cell>
          <cell r="T144">
            <v>-0.16627634660421542</v>
          </cell>
          <cell r="V144">
            <v>1.1939695038755294</v>
          </cell>
        </row>
        <row r="145">
          <cell r="A145">
            <v>116</v>
          </cell>
          <cell r="B145" t="str">
            <v>05/12/06</v>
          </cell>
          <cell r="C145">
            <v>27.82</v>
          </cell>
          <cell r="D145">
            <v>192.322</v>
          </cell>
          <cell r="E145">
            <v>116</v>
          </cell>
          <cell r="F145" t="str">
            <v>05/12/06</v>
          </cell>
          <cell r="G145">
            <v>31.900000000000002</v>
          </cell>
          <cell r="H145">
            <v>64.623999999999995</v>
          </cell>
          <cell r="I145">
            <v>116</v>
          </cell>
          <cell r="J145" t="str">
            <v>05/12/06</v>
          </cell>
          <cell r="K145">
            <v>1.1466570812365207</v>
          </cell>
          <cell r="L145">
            <v>1.0529068442296046</v>
          </cell>
          <cell r="M145">
            <v>1.0896362212347173</v>
          </cell>
          <cell r="N145">
            <v>1.145907418008967</v>
          </cell>
          <cell r="O145">
            <v>1.1191808649352599</v>
          </cell>
          <cell r="P145">
            <v>1.2220056034754534</v>
          </cell>
          <cell r="Q145">
            <v>1.3140869796681791</v>
          </cell>
          <cell r="R145" t="str">
            <v>05/12/06</v>
          </cell>
          <cell r="S145">
            <v>0.29636533084808936</v>
          </cell>
          <cell r="T145">
            <v>-0.16991933385376001</v>
          </cell>
          <cell r="V145">
            <v>1.1939695038755294</v>
          </cell>
        </row>
        <row r="146">
          <cell r="A146">
            <v>115</v>
          </cell>
          <cell r="B146" t="str">
            <v>05/15/06</v>
          </cell>
          <cell r="C146">
            <v>27.25</v>
          </cell>
          <cell r="D146">
            <v>284.48</v>
          </cell>
          <cell r="E146">
            <v>115</v>
          </cell>
          <cell r="F146" t="str">
            <v>05/15/06</v>
          </cell>
          <cell r="G146">
            <v>32.44</v>
          </cell>
          <cell r="H146">
            <v>109.42700000000001</v>
          </cell>
          <cell r="I146">
            <v>115</v>
          </cell>
          <cell r="J146" t="str">
            <v>05/15/06</v>
          </cell>
          <cell r="K146">
            <v>1.1904587155963302</v>
          </cell>
          <cell r="L146">
            <v>1.0529068442296046</v>
          </cell>
          <cell r="M146">
            <v>1.0896362212347173</v>
          </cell>
          <cell r="N146">
            <v>1.145907418008967</v>
          </cell>
          <cell r="O146">
            <v>1.1191808649352599</v>
          </cell>
          <cell r="P146">
            <v>1.2220056034754534</v>
          </cell>
          <cell r="Q146">
            <v>1.3140869796681791</v>
          </cell>
          <cell r="R146" t="str">
            <v>05/15/06</v>
          </cell>
          <cell r="S146">
            <v>0.26980428704566628</v>
          </cell>
          <cell r="T146">
            <v>-0.15586781160551655</v>
          </cell>
          <cell r="V146">
            <v>1.1939695038755294</v>
          </cell>
        </row>
        <row r="147">
          <cell r="A147">
            <v>114</v>
          </cell>
          <cell r="B147" t="str">
            <v>05/16/06</v>
          </cell>
          <cell r="C147">
            <v>27.685000000000002</v>
          </cell>
          <cell r="D147">
            <v>212.18200000000002</v>
          </cell>
          <cell r="E147">
            <v>114</v>
          </cell>
          <cell r="F147" t="str">
            <v>05/16/06</v>
          </cell>
          <cell r="G147">
            <v>32.630000000000003</v>
          </cell>
          <cell r="H147">
            <v>93.031999999999996</v>
          </cell>
          <cell r="I147">
            <v>114</v>
          </cell>
          <cell r="J147" t="str">
            <v>05/16/06</v>
          </cell>
          <cell r="K147">
            <v>1.1786165793751129</v>
          </cell>
          <cell r="L147">
            <v>1.0529068442296046</v>
          </cell>
          <cell r="M147">
            <v>1.0896362212347173</v>
          </cell>
          <cell r="N147">
            <v>1.145907418008967</v>
          </cell>
          <cell r="O147">
            <v>1.1191808649352599</v>
          </cell>
          <cell r="P147">
            <v>1.2220056034754534</v>
          </cell>
          <cell r="Q147">
            <v>1.3140869796681791</v>
          </cell>
          <cell r="R147" t="str">
            <v>05/16/06</v>
          </cell>
          <cell r="S147">
            <v>0.29007455731593668</v>
          </cell>
          <cell r="T147">
            <v>-0.15092375748113451</v>
          </cell>
          <cell r="V147">
            <v>1.1939695038755294</v>
          </cell>
        </row>
        <row r="148">
          <cell r="A148">
            <v>113</v>
          </cell>
          <cell r="B148" t="str">
            <v>05/17/06</v>
          </cell>
          <cell r="C148">
            <v>26.925000000000001</v>
          </cell>
          <cell r="D148">
            <v>326.39</v>
          </cell>
          <cell r="E148">
            <v>113</v>
          </cell>
          <cell r="F148" t="str">
            <v>05/17/06</v>
          </cell>
          <cell r="G148">
            <v>31.76</v>
          </cell>
          <cell r="H148">
            <v>71.323999999999998</v>
          </cell>
          <cell r="I148">
            <v>113</v>
          </cell>
          <cell r="J148" t="str">
            <v>05/17/06</v>
          </cell>
          <cell r="K148">
            <v>1.1795728876508822</v>
          </cell>
          <cell r="L148">
            <v>1.0529068442296046</v>
          </cell>
          <cell r="M148">
            <v>1.0896362212347173</v>
          </cell>
          <cell r="N148">
            <v>1.145907418008967</v>
          </cell>
          <cell r="O148">
            <v>1.1191808649352599</v>
          </cell>
          <cell r="P148">
            <v>1.2220056034754534</v>
          </cell>
          <cell r="Q148">
            <v>1.3140869796681791</v>
          </cell>
          <cell r="R148" t="str">
            <v>05/17/06</v>
          </cell>
          <cell r="S148">
            <v>0.25465983224603916</v>
          </cell>
          <cell r="T148">
            <v>-0.17356232110330472</v>
          </cell>
          <cell r="V148">
            <v>1.1939695038755294</v>
          </cell>
        </row>
        <row r="149">
          <cell r="A149">
            <v>112</v>
          </cell>
          <cell r="B149" t="str">
            <v>05/18/06</v>
          </cell>
          <cell r="C149">
            <v>27.375</v>
          </cell>
          <cell r="D149">
            <v>360.40800000000002</v>
          </cell>
          <cell r="E149">
            <v>112</v>
          </cell>
          <cell r="F149" t="str">
            <v>05/18/06</v>
          </cell>
          <cell r="G149">
            <v>32.07</v>
          </cell>
          <cell r="H149">
            <v>67.554000000000002</v>
          </cell>
          <cell r="I149">
            <v>112</v>
          </cell>
          <cell r="J149" t="str">
            <v>05/18/06</v>
          </cell>
          <cell r="K149">
            <v>1.1715068493150684</v>
          </cell>
          <cell r="L149">
            <v>1.0529068442296046</v>
          </cell>
          <cell r="M149">
            <v>1.0896362212347173</v>
          </cell>
          <cell r="N149">
            <v>1.145907418008967</v>
          </cell>
          <cell r="O149">
            <v>1.1191808649352599</v>
          </cell>
          <cell r="P149">
            <v>1.2220056034754534</v>
          </cell>
          <cell r="Q149">
            <v>1.3140869796681791</v>
          </cell>
          <cell r="R149" t="str">
            <v>05/18/06</v>
          </cell>
          <cell r="S149">
            <v>0.27562907735321529</v>
          </cell>
          <cell r="T149">
            <v>-0.165495706479313</v>
          </cell>
          <cell r="V149">
            <v>1.1939695038755294</v>
          </cell>
        </row>
        <row r="150">
          <cell r="A150">
            <v>111</v>
          </cell>
          <cell r="B150" t="str">
            <v>05/19/06</v>
          </cell>
          <cell r="C150">
            <v>27.695</v>
          </cell>
          <cell r="D150">
            <v>207.38800000000001</v>
          </cell>
          <cell r="E150">
            <v>111</v>
          </cell>
          <cell r="F150" t="str">
            <v>05/19/06</v>
          </cell>
          <cell r="G150">
            <v>32.67</v>
          </cell>
          <cell r="H150">
            <v>73.097999999999999</v>
          </cell>
          <cell r="I150">
            <v>111</v>
          </cell>
          <cell r="J150" t="str">
            <v>05/19/06</v>
          </cell>
          <cell r="K150">
            <v>1.1796353132334356</v>
          </cell>
          <cell r="L150">
            <v>1.0529068442296046</v>
          </cell>
          <cell r="M150">
            <v>1.0896362212347173</v>
          </cell>
          <cell r="N150">
            <v>1.145907418008967</v>
          </cell>
          <cell r="O150">
            <v>1.1191808649352599</v>
          </cell>
          <cell r="P150">
            <v>1.2220056034754534</v>
          </cell>
          <cell r="Q150">
            <v>1.3140869796681791</v>
          </cell>
          <cell r="R150" t="str">
            <v>05/19/06</v>
          </cell>
          <cell r="S150">
            <v>0.29054054054054057</v>
          </cell>
          <cell r="T150">
            <v>-0.14988290398126458</v>
          </cell>
          <cell r="V150">
            <v>1.1939695038755294</v>
          </cell>
        </row>
        <row r="151">
          <cell r="A151">
            <v>110</v>
          </cell>
          <cell r="B151" t="str">
            <v>05/22/06</v>
          </cell>
          <cell r="C151">
            <v>27.004999999999999</v>
          </cell>
          <cell r="D151">
            <v>256.96600000000001</v>
          </cell>
          <cell r="E151">
            <v>110</v>
          </cell>
          <cell r="F151" t="str">
            <v>05/22/06</v>
          </cell>
          <cell r="G151">
            <v>33.89</v>
          </cell>
          <cell r="H151">
            <v>150.68700000000001</v>
          </cell>
          <cell r="I151">
            <v>110</v>
          </cell>
          <cell r="J151" t="str">
            <v>05/22/06</v>
          </cell>
          <cell r="K151">
            <v>1.2549527865210146</v>
          </cell>
          <cell r="L151">
            <v>1.0529068442296046</v>
          </cell>
          <cell r="M151">
            <v>1.0896362212347173</v>
          </cell>
          <cell r="N151">
            <v>1.145907418008967</v>
          </cell>
          <cell r="O151">
            <v>1.1191808649352599</v>
          </cell>
          <cell r="P151">
            <v>1.2220056034754534</v>
          </cell>
          <cell r="Q151">
            <v>1.3140869796681791</v>
          </cell>
          <cell r="R151" t="str">
            <v>05/22/06</v>
          </cell>
          <cell r="S151">
            <v>0.25838769804287032</v>
          </cell>
          <cell r="T151">
            <v>-0.11813687223523284</v>
          </cell>
          <cell r="V151">
            <v>1.1939695038755294</v>
          </cell>
        </row>
        <row r="152">
          <cell r="A152">
            <v>109</v>
          </cell>
          <cell r="B152" t="str">
            <v>05/23/06</v>
          </cell>
          <cell r="C152">
            <v>27.16</v>
          </cell>
          <cell r="D152">
            <v>477.77600000000001</v>
          </cell>
          <cell r="E152">
            <v>109</v>
          </cell>
          <cell r="F152" t="str">
            <v>05/23/06</v>
          </cell>
          <cell r="G152">
            <v>33.619999999999997</v>
          </cell>
          <cell r="H152">
            <v>111.89100000000001</v>
          </cell>
          <cell r="I152">
            <v>109</v>
          </cell>
          <cell r="J152" t="str">
            <v>05/23/06</v>
          </cell>
          <cell r="K152">
            <v>1.2378497790868923</v>
          </cell>
          <cell r="L152">
            <v>1.0529068442296046</v>
          </cell>
          <cell r="M152">
            <v>1.0896362212347173</v>
          </cell>
          <cell r="N152">
            <v>1.145907418008967</v>
          </cell>
          <cell r="O152">
            <v>1.1191808649352599</v>
          </cell>
          <cell r="P152">
            <v>1.2220056034754534</v>
          </cell>
          <cell r="Q152">
            <v>1.3140869796681791</v>
          </cell>
          <cell r="R152" t="str">
            <v>05/23/06</v>
          </cell>
          <cell r="S152">
            <v>0.26561043802423101</v>
          </cell>
          <cell r="T152">
            <v>-0.12516263335935474</v>
          </cell>
          <cell r="V152">
            <v>1.1939695038755294</v>
          </cell>
        </row>
        <row r="153">
          <cell r="A153">
            <v>108</v>
          </cell>
          <cell r="B153" t="str">
            <v>05/24/06</v>
          </cell>
          <cell r="C153">
            <v>26.79</v>
          </cell>
          <cell r="D153">
            <v>147.92000000000002</v>
          </cell>
          <cell r="E153">
            <v>108</v>
          </cell>
          <cell r="F153" t="str">
            <v>05/24/06</v>
          </cell>
          <cell r="G153">
            <v>33.020000000000003</v>
          </cell>
          <cell r="H153">
            <v>68.739000000000004</v>
          </cell>
          <cell r="I153">
            <v>108</v>
          </cell>
          <cell r="J153" t="str">
            <v>05/24/06</v>
          </cell>
          <cell r="K153">
            <v>1.2325494587532664</v>
          </cell>
          <cell r="L153">
            <v>1.0529068442296046</v>
          </cell>
          <cell r="M153">
            <v>1.0896362212347173</v>
          </cell>
          <cell r="N153">
            <v>1.145907418008967</v>
          </cell>
          <cell r="O153">
            <v>1.1191808649352599</v>
          </cell>
          <cell r="P153">
            <v>1.2220056034754534</v>
          </cell>
          <cell r="Q153">
            <v>1.3140869796681791</v>
          </cell>
          <cell r="R153" t="str">
            <v>05/24/06</v>
          </cell>
          <cell r="S153">
            <v>0.24836905871388626</v>
          </cell>
          <cell r="T153">
            <v>-0.14077543585740293</v>
          </cell>
          <cell r="V153">
            <v>1.1939695038755294</v>
          </cell>
        </row>
        <row r="154">
          <cell r="A154">
            <v>107</v>
          </cell>
          <cell r="B154" t="str">
            <v>05/25/06</v>
          </cell>
          <cell r="C154">
            <v>26.995000000000001</v>
          </cell>
          <cell r="D154">
            <v>154.90800000000002</v>
          </cell>
          <cell r="E154">
            <v>107</v>
          </cell>
          <cell r="F154" t="str">
            <v>05/25/06</v>
          </cell>
          <cell r="G154">
            <v>33.07</v>
          </cell>
          <cell r="H154">
            <v>76.075000000000003</v>
          </cell>
          <cell r="I154">
            <v>107</v>
          </cell>
          <cell r="J154" t="str">
            <v>05/25/06</v>
          </cell>
          <cell r="K154">
            <v>1.2250416743841452</v>
          </cell>
          <cell r="L154">
            <v>1.0529068442296046</v>
          </cell>
          <cell r="M154">
            <v>1.0896362212347173</v>
          </cell>
          <cell r="N154">
            <v>1.145907418008967</v>
          </cell>
          <cell r="O154">
            <v>1.1191808649352599</v>
          </cell>
          <cell r="P154">
            <v>1.2220056034754534</v>
          </cell>
          <cell r="Q154">
            <v>1.3140869796681791</v>
          </cell>
          <cell r="R154" t="str">
            <v>05/25/06</v>
          </cell>
          <cell r="S154">
            <v>0.25792171481826665</v>
          </cell>
          <cell r="T154">
            <v>-0.13947436898256571</v>
          </cell>
          <cell r="V154">
            <v>1.1939695038755294</v>
          </cell>
        </row>
        <row r="155">
          <cell r="A155">
            <v>106</v>
          </cell>
          <cell r="B155" t="str">
            <v>05/26/06</v>
          </cell>
          <cell r="C155">
            <v>27.484999999999999</v>
          </cell>
          <cell r="D155">
            <v>494.75400000000002</v>
          </cell>
          <cell r="E155">
            <v>106</v>
          </cell>
          <cell r="F155" t="str">
            <v>05/26/06</v>
          </cell>
          <cell r="G155">
            <v>33.24</v>
          </cell>
          <cell r="H155">
            <v>74.838000000000008</v>
          </cell>
          <cell r="I155">
            <v>106</v>
          </cell>
          <cell r="J155" t="str">
            <v>05/26/06</v>
          </cell>
          <cell r="K155">
            <v>1.2093869383299982</v>
          </cell>
          <cell r="L155">
            <v>1.0529068442296046</v>
          </cell>
          <cell r="M155">
            <v>1.0896362212347173</v>
          </cell>
          <cell r="N155">
            <v>1.145907418008967</v>
          </cell>
          <cell r="O155">
            <v>1.1191808649352599</v>
          </cell>
          <cell r="P155">
            <v>1.2220056034754534</v>
          </cell>
          <cell r="Q155">
            <v>1.3140869796681791</v>
          </cell>
          <cell r="R155" t="str">
            <v>05/26/06</v>
          </cell>
          <cell r="S155">
            <v>0.28075489282385835</v>
          </cell>
          <cell r="T155">
            <v>-0.13505074160811859</v>
          </cell>
          <cell r="V155">
            <v>1.1939695038755294</v>
          </cell>
        </row>
        <row r="156">
          <cell r="A156">
            <v>105</v>
          </cell>
          <cell r="B156" t="str">
            <v>05/30/06</v>
          </cell>
          <cell r="C156">
            <v>27.11</v>
          </cell>
          <cell r="D156">
            <v>247.53800000000001</v>
          </cell>
          <cell r="E156">
            <v>105</v>
          </cell>
          <cell r="F156" t="str">
            <v>05/30/06</v>
          </cell>
          <cell r="G156">
            <v>32.44</v>
          </cell>
          <cell r="H156">
            <v>56.393000000000001</v>
          </cell>
          <cell r="I156">
            <v>105</v>
          </cell>
          <cell r="J156" t="str">
            <v>05/30/06</v>
          </cell>
          <cell r="K156">
            <v>1.1966064182958318</v>
          </cell>
          <cell r="L156">
            <v>1.0529068442296046</v>
          </cell>
          <cell r="M156">
            <v>1.0896362212347173</v>
          </cell>
          <cell r="N156">
            <v>1.145907418008967</v>
          </cell>
          <cell r="O156">
            <v>1.1191808649352599</v>
          </cell>
          <cell r="P156">
            <v>1.2220056034754534</v>
          </cell>
          <cell r="Q156">
            <v>1.3140869796681791</v>
          </cell>
          <cell r="R156" t="str">
            <v>05/30/06</v>
          </cell>
          <cell r="S156">
            <v>0.26328052190121154</v>
          </cell>
          <cell r="T156">
            <v>-0.15586781160551655</v>
          </cell>
          <cell r="V156">
            <v>1.1939695038755294</v>
          </cell>
        </row>
        <row r="157">
          <cell r="A157">
            <v>104</v>
          </cell>
          <cell r="B157" t="str">
            <v>05/31/06</v>
          </cell>
          <cell r="C157">
            <v>27.200000000000003</v>
          </cell>
          <cell r="D157">
            <v>301.589</v>
          </cell>
          <cell r="E157">
            <v>104</v>
          </cell>
          <cell r="F157" t="str">
            <v>05/31/06</v>
          </cell>
          <cell r="G157">
            <v>32.46</v>
          </cell>
          <cell r="H157">
            <v>125.27800000000001</v>
          </cell>
          <cell r="I157">
            <v>104</v>
          </cell>
          <cell r="J157" t="str">
            <v>05/31/06</v>
          </cell>
          <cell r="K157">
            <v>1.1933823529411764</v>
          </cell>
          <cell r="L157">
            <v>1.0529068442296046</v>
          </cell>
          <cell r="M157">
            <v>1.0896362212347173</v>
          </cell>
          <cell r="N157">
            <v>1.145907418008967</v>
          </cell>
          <cell r="O157">
            <v>1.1191808649352599</v>
          </cell>
          <cell r="P157">
            <v>1.2220056034754534</v>
          </cell>
          <cell r="Q157">
            <v>1.3140869796681791</v>
          </cell>
          <cell r="R157" t="str">
            <v>05/31/06</v>
          </cell>
          <cell r="S157">
            <v>0.26747437092264681</v>
          </cell>
          <cell r="T157">
            <v>-0.15534738485558153</v>
          </cell>
          <cell r="V157">
            <v>1.1939695038755294</v>
          </cell>
        </row>
        <row r="158">
          <cell r="A158">
            <v>103</v>
          </cell>
          <cell r="B158" t="str">
            <v>06/01/06</v>
          </cell>
          <cell r="C158">
            <v>27.650000000000002</v>
          </cell>
          <cell r="D158">
            <v>229.393</v>
          </cell>
          <cell r="E158">
            <v>103</v>
          </cell>
          <cell r="F158" t="str">
            <v>06/01/06</v>
          </cell>
          <cell r="G158">
            <v>33.1</v>
          </cell>
          <cell r="H158">
            <v>186.23500000000001</v>
          </cell>
          <cell r="I158">
            <v>103</v>
          </cell>
          <cell r="J158" t="str">
            <v>06/01/06</v>
          </cell>
          <cell r="K158">
            <v>1.1971066907775769</v>
          </cell>
          <cell r="L158">
            <v>1.0529068442296046</v>
          </cell>
          <cell r="M158">
            <v>1.0896362212347173</v>
          </cell>
          <cell r="N158">
            <v>1.145907418008967</v>
          </cell>
          <cell r="O158">
            <v>1.1191808649352599</v>
          </cell>
          <cell r="P158">
            <v>1.2220056034754534</v>
          </cell>
          <cell r="Q158">
            <v>1.3140869796681791</v>
          </cell>
          <cell r="R158" t="str">
            <v>06/01/06</v>
          </cell>
          <cell r="S158">
            <v>0.28844361602982294</v>
          </cell>
          <cell r="T158">
            <v>-0.13869372885766329</v>
          </cell>
          <cell r="V158">
            <v>1.1939695038755294</v>
          </cell>
        </row>
        <row r="159">
          <cell r="A159">
            <v>102</v>
          </cell>
          <cell r="B159" t="str">
            <v>06/02/06</v>
          </cell>
          <cell r="C159">
            <v>27.46</v>
          </cell>
          <cell r="D159">
            <v>118.51300000000001</v>
          </cell>
          <cell r="E159">
            <v>102</v>
          </cell>
          <cell r="F159" t="str">
            <v>06/02/06</v>
          </cell>
          <cell r="G159">
            <v>32.81</v>
          </cell>
          <cell r="H159">
            <v>91.153000000000006</v>
          </cell>
          <cell r="I159">
            <v>102</v>
          </cell>
          <cell r="J159" t="str">
            <v>06/02/06</v>
          </cell>
          <cell r="K159">
            <v>1.1948288419519302</v>
          </cell>
          <cell r="L159">
            <v>1.0529068442296046</v>
          </cell>
          <cell r="M159">
            <v>1.0896362212347173</v>
          </cell>
          <cell r="N159">
            <v>1.145907418008967</v>
          </cell>
          <cell r="O159">
            <v>1.1191808649352599</v>
          </cell>
          <cell r="P159">
            <v>1.2220056034754534</v>
          </cell>
          <cell r="Q159">
            <v>1.3140869796681791</v>
          </cell>
          <cell r="R159" t="str">
            <v>06/02/06</v>
          </cell>
          <cell r="S159">
            <v>0.2795899347623485</v>
          </cell>
          <cell r="T159">
            <v>-0.14623991673171999</v>
          </cell>
          <cell r="V159">
            <v>1.1939695038755294</v>
          </cell>
        </row>
        <row r="160">
          <cell r="A160">
            <v>101</v>
          </cell>
          <cell r="B160" t="str">
            <v>06/05/06</v>
          </cell>
          <cell r="C160">
            <v>27.150000000000002</v>
          </cell>
          <cell r="D160">
            <v>252.495</v>
          </cell>
          <cell r="E160">
            <v>101</v>
          </cell>
          <cell r="F160" t="str">
            <v>06/05/06</v>
          </cell>
          <cell r="G160">
            <v>31.970000000000002</v>
          </cell>
          <cell r="H160">
            <v>57.942999999999998</v>
          </cell>
          <cell r="I160">
            <v>101</v>
          </cell>
          <cell r="J160" t="str">
            <v>06/05/06</v>
          </cell>
          <cell r="K160">
            <v>1.1775322283609577</v>
          </cell>
          <cell r="L160">
            <v>1.0529068442296046</v>
          </cell>
          <cell r="M160">
            <v>1.0896362212347173</v>
          </cell>
          <cell r="N160">
            <v>1.145907418008967</v>
          </cell>
          <cell r="O160">
            <v>1.1191808649352599</v>
          </cell>
          <cell r="P160">
            <v>1.2220056034754534</v>
          </cell>
          <cell r="Q160">
            <v>1.3140869796681791</v>
          </cell>
          <cell r="R160" t="str">
            <v>06/05/06</v>
          </cell>
          <cell r="S160">
            <v>0.26514445479962734</v>
          </cell>
          <cell r="T160">
            <v>-0.16809784022898766</v>
          </cell>
          <cell r="V160">
            <v>1.1939695038755294</v>
          </cell>
        </row>
        <row r="161">
          <cell r="A161">
            <v>100</v>
          </cell>
          <cell r="B161" t="str">
            <v>06/06/06</v>
          </cell>
          <cell r="C161">
            <v>25.37</v>
          </cell>
          <cell r="D161">
            <v>347.57499999999999</v>
          </cell>
          <cell r="E161">
            <v>100</v>
          </cell>
          <cell r="F161" t="str">
            <v>06/06/06</v>
          </cell>
          <cell r="G161">
            <v>31.77</v>
          </cell>
          <cell r="H161">
            <v>56.166000000000004</v>
          </cell>
          <cell r="I161">
            <v>100</v>
          </cell>
          <cell r="J161" t="str">
            <v>06/06/06</v>
          </cell>
          <cell r="K161">
            <v>1.2522664564446195</v>
          </cell>
          <cell r="L161">
            <v>1.0529068442296046</v>
          </cell>
          <cell r="M161">
            <v>1.0896362212347173</v>
          </cell>
          <cell r="N161">
            <v>1.145907418008967</v>
          </cell>
          <cell r="O161">
            <v>1.1191808649352599</v>
          </cell>
          <cell r="P161">
            <v>1.2220056034754534</v>
          </cell>
          <cell r="Q161">
            <v>1.3140869796681791</v>
          </cell>
          <cell r="R161" t="str">
            <v>06/06/06</v>
          </cell>
          <cell r="S161">
            <v>0.1821994408201304</v>
          </cell>
          <cell r="T161">
            <v>-0.17330210772833721</v>
          </cell>
          <cell r="V161">
            <v>1.1939695038755294</v>
          </cell>
        </row>
        <row r="162">
          <cell r="A162">
            <v>99</v>
          </cell>
          <cell r="B162" t="str">
            <v>06/07/06</v>
          </cell>
          <cell r="C162">
            <v>25.29</v>
          </cell>
          <cell r="D162">
            <v>311.19299999999998</v>
          </cell>
          <cell r="E162">
            <v>99</v>
          </cell>
          <cell r="F162" t="str">
            <v>06/07/06</v>
          </cell>
          <cell r="G162">
            <v>31.28</v>
          </cell>
          <cell r="H162">
            <v>36.913000000000004</v>
          </cell>
          <cell r="I162">
            <v>99</v>
          </cell>
          <cell r="J162" t="str">
            <v>06/07/06</v>
          </cell>
          <cell r="K162">
            <v>1.2368525108738633</v>
          </cell>
          <cell r="L162">
            <v>1.0529068442296046</v>
          </cell>
          <cell r="M162">
            <v>1.0896362212347173</v>
          </cell>
          <cell r="N162">
            <v>1.145907418008967</v>
          </cell>
          <cell r="O162">
            <v>1.1191808649352599</v>
          </cell>
          <cell r="P162">
            <v>1.2220056034754534</v>
          </cell>
          <cell r="Q162">
            <v>1.3140869796681791</v>
          </cell>
          <cell r="R162" t="str">
            <v>06/07/06</v>
          </cell>
          <cell r="S162">
            <v>0.17847157502329902</v>
          </cell>
          <cell r="T162">
            <v>-0.18605256310174334</v>
          </cell>
          <cell r="V162">
            <v>1.1939695038755294</v>
          </cell>
        </row>
        <row r="163">
          <cell r="A163">
            <v>98</v>
          </cell>
          <cell r="B163" t="str">
            <v>06/08/06</v>
          </cell>
          <cell r="C163">
            <v>25</v>
          </cell>
          <cell r="D163">
            <v>392.94600000000003</v>
          </cell>
          <cell r="E163">
            <v>98</v>
          </cell>
          <cell r="F163" t="str">
            <v>06/08/06</v>
          </cell>
          <cell r="G163">
            <v>32.36</v>
          </cell>
          <cell r="H163">
            <v>77.218000000000004</v>
          </cell>
          <cell r="I163">
            <v>98</v>
          </cell>
          <cell r="J163" t="str">
            <v>06/08/06</v>
          </cell>
          <cell r="K163">
            <v>1.2944</v>
          </cell>
          <cell r="L163">
            <v>1.0529068442296046</v>
          </cell>
          <cell r="M163">
            <v>1.0896362212347173</v>
          </cell>
          <cell r="N163">
            <v>1.145907418008967</v>
          </cell>
          <cell r="O163">
            <v>1.1191808649352599</v>
          </cell>
          <cell r="P163">
            <v>1.2220056034754534</v>
          </cell>
          <cell r="Q163">
            <v>1.3140869796681791</v>
          </cell>
          <cell r="R163" t="str">
            <v>06/08/06</v>
          </cell>
          <cell r="S163">
            <v>0.16495806150978565</v>
          </cell>
          <cell r="T163">
            <v>-0.1579495186052563</v>
          </cell>
          <cell r="V163">
            <v>1.1939695038755294</v>
          </cell>
        </row>
        <row r="164">
          <cell r="A164">
            <v>97</v>
          </cell>
          <cell r="B164" t="str">
            <v>06/09/06</v>
          </cell>
          <cell r="C164">
            <v>25.19</v>
          </cell>
          <cell r="D164">
            <v>203.98500000000001</v>
          </cell>
          <cell r="E164">
            <v>97</v>
          </cell>
          <cell r="F164" t="str">
            <v>06/09/06</v>
          </cell>
          <cell r="G164">
            <v>32.130000000000003</v>
          </cell>
          <cell r="H164">
            <v>76.17</v>
          </cell>
          <cell r="I164">
            <v>97</v>
          </cell>
          <cell r="J164" t="str">
            <v>06/09/06</v>
          </cell>
          <cell r="K164">
            <v>1.2755061532354108</v>
          </cell>
          <cell r="L164">
            <v>1.0529068442296046</v>
          </cell>
          <cell r="M164">
            <v>1.0896362212347173</v>
          </cell>
          <cell r="N164">
            <v>1.145907418008967</v>
          </cell>
          <cell r="O164">
            <v>1.1191808649352599</v>
          </cell>
          <cell r="P164">
            <v>1.2220056034754534</v>
          </cell>
          <cell r="Q164">
            <v>1.3140869796681791</v>
          </cell>
          <cell r="R164" t="str">
            <v>06/09/06</v>
          </cell>
          <cell r="S164">
            <v>0.17381174277726008</v>
          </cell>
          <cell r="T164">
            <v>-0.16393442622950816</v>
          </cell>
          <cell r="V164">
            <v>1.1939695038755294</v>
          </cell>
        </row>
        <row r="165">
          <cell r="A165">
            <v>96</v>
          </cell>
          <cell r="B165" t="str">
            <v>06/12/06</v>
          </cell>
          <cell r="C165">
            <v>24.87</v>
          </cell>
          <cell r="D165">
            <v>288.70999999999998</v>
          </cell>
          <cell r="E165">
            <v>96</v>
          </cell>
          <cell r="F165" t="str">
            <v>06/12/06</v>
          </cell>
          <cell r="G165">
            <v>30.87</v>
          </cell>
          <cell r="H165">
            <v>159.63200000000001</v>
          </cell>
          <cell r="I165">
            <v>96</v>
          </cell>
          <cell r="J165" t="str">
            <v>06/12/06</v>
          </cell>
          <cell r="K165">
            <v>1.241254523522316</v>
          </cell>
          <cell r="L165">
            <v>1.0529068442296046</v>
          </cell>
          <cell r="M165">
            <v>1.0896362212347173</v>
          </cell>
          <cell r="N165">
            <v>1.145907418008967</v>
          </cell>
          <cell r="O165">
            <v>1.1191808649352599</v>
          </cell>
          <cell r="P165">
            <v>1.2220056034754534</v>
          </cell>
          <cell r="Q165">
            <v>1.3140869796681791</v>
          </cell>
          <cell r="R165" t="str">
            <v>06/12/06</v>
          </cell>
          <cell r="S165">
            <v>0.1589002795899348</v>
          </cell>
          <cell r="T165">
            <v>-0.19672131147540983</v>
          </cell>
          <cell r="V165">
            <v>1.1939695038755294</v>
          </cell>
        </row>
        <row r="166">
          <cell r="A166">
            <v>95</v>
          </cell>
          <cell r="B166" t="str">
            <v>06/13/06</v>
          </cell>
          <cell r="C166">
            <v>22.47</v>
          </cell>
          <cell r="D166">
            <v>1085.52</v>
          </cell>
          <cell r="E166">
            <v>95</v>
          </cell>
          <cell r="F166" t="str">
            <v>06/13/06</v>
          </cell>
          <cell r="G166">
            <v>29.53</v>
          </cell>
          <cell r="H166">
            <v>126.364</v>
          </cell>
          <cell r="I166">
            <v>95</v>
          </cell>
          <cell r="J166" t="str">
            <v>06/13/06</v>
          </cell>
          <cell r="K166">
            <v>1.3141967067200713</v>
          </cell>
          <cell r="L166">
            <v>1.0529068442296046</v>
          </cell>
          <cell r="M166">
            <v>1.0896362212347173</v>
          </cell>
          <cell r="N166">
            <v>1.145907418008967</v>
          </cell>
          <cell r="O166">
            <v>1.1191808649352599</v>
          </cell>
          <cell r="P166">
            <v>1.2220056034754534</v>
          </cell>
          <cell r="Q166">
            <v>1.3140869796681791</v>
          </cell>
          <cell r="R166" t="str">
            <v>06/13/06</v>
          </cell>
          <cell r="S166">
            <v>4.7064305684995311E-2</v>
          </cell>
          <cell r="T166">
            <v>-0.23158990372105126</v>
          </cell>
          <cell r="V166">
            <v>1.1939695038755294</v>
          </cell>
        </row>
        <row r="167">
          <cell r="A167">
            <v>94</v>
          </cell>
          <cell r="B167" t="str">
            <v>06/14/06</v>
          </cell>
          <cell r="C167">
            <v>22.84</v>
          </cell>
          <cell r="D167">
            <v>298.65000000000003</v>
          </cell>
          <cell r="E167">
            <v>94</v>
          </cell>
          <cell r="F167" t="str">
            <v>06/14/06</v>
          </cell>
          <cell r="G167">
            <v>29.21</v>
          </cell>
          <cell r="H167">
            <v>147.21700000000001</v>
          </cell>
          <cell r="I167">
            <v>94</v>
          </cell>
          <cell r="J167" t="str">
            <v>06/14/06</v>
          </cell>
          <cell r="K167">
            <v>1.2788966725043784</v>
          </cell>
          <cell r="L167">
            <v>1.0529068442296046</v>
          </cell>
          <cell r="M167">
            <v>1.0896362212347173</v>
          </cell>
          <cell r="N167">
            <v>1.145907418008967</v>
          </cell>
          <cell r="O167">
            <v>1.1191808649352599</v>
          </cell>
          <cell r="P167">
            <v>1.2220056034754534</v>
          </cell>
          <cell r="Q167">
            <v>1.3140869796681791</v>
          </cell>
          <cell r="R167" t="str">
            <v>06/14/06</v>
          </cell>
          <cell r="S167">
            <v>6.4305684995340062E-2</v>
          </cell>
          <cell r="T167">
            <v>-0.23991673172001038</v>
          </cell>
          <cell r="V167">
            <v>1.1939695038755294</v>
          </cell>
        </row>
        <row r="168">
          <cell r="A168">
            <v>93</v>
          </cell>
          <cell r="B168" t="str">
            <v>06/15/06</v>
          </cell>
          <cell r="C168">
            <v>23.580000000000002</v>
          </cell>
          <cell r="D168">
            <v>122.971</v>
          </cell>
          <cell r="E168">
            <v>93</v>
          </cell>
          <cell r="F168" t="str">
            <v>06/15/06</v>
          </cell>
          <cell r="G168">
            <v>29.28</v>
          </cell>
          <cell r="H168">
            <v>116.435</v>
          </cell>
          <cell r="I168">
            <v>93</v>
          </cell>
          <cell r="J168" t="str">
            <v>06/15/06</v>
          </cell>
          <cell r="K168">
            <v>1.2417302798982188</v>
          </cell>
          <cell r="L168">
            <v>1.0529068442296046</v>
          </cell>
          <cell r="M168">
            <v>1.0896362212347173</v>
          </cell>
          <cell r="N168">
            <v>1.145907418008967</v>
          </cell>
          <cell r="O168">
            <v>1.1191808649352599</v>
          </cell>
          <cell r="P168">
            <v>1.2220056034754534</v>
          </cell>
          <cell r="Q168">
            <v>1.3140869796681791</v>
          </cell>
          <cell r="R168" t="str">
            <v>06/15/06</v>
          </cell>
          <cell r="S168">
            <v>9.8788443616029786E-2</v>
          </cell>
          <cell r="T168">
            <v>-0.23809523809523803</v>
          </cell>
          <cell r="V168">
            <v>1.1939695038755294</v>
          </cell>
        </row>
        <row r="169">
          <cell r="A169">
            <v>92</v>
          </cell>
          <cell r="B169" t="str">
            <v>06/16/06</v>
          </cell>
          <cell r="C169">
            <v>23.81</v>
          </cell>
          <cell r="D169">
            <v>129.084</v>
          </cell>
          <cell r="E169">
            <v>92</v>
          </cell>
          <cell r="F169" t="str">
            <v>06/16/06</v>
          </cell>
          <cell r="G169">
            <v>29.73</v>
          </cell>
          <cell r="H169">
            <v>226.22800000000001</v>
          </cell>
          <cell r="I169">
            <v>92</v>
          </cell>
          <cell r="J169" t="str">
            <v>06/16/06</v>
          </cell>
          <cell r="K169">
            <v>1.2486350272994542</v>
          </cell>
          <cell r="L169">
            <v>1.0529068442296046</v>
          </cell>
          <cell r="M169">
            <v>1.0896362212347173</v>
          </cell>
          <cell r="N169">
            <v>1.145907418008967</v>
          </cell>
          <cell r="O169">
            <v>1.1191808649352599</v>
          </cell>
          <cell r="P169">
            <v>1.2220056034754534</v>
          </cell>
          <cell r="Q169">
            <v>1.3140869796681791</v>
          </cell>
          <cell r="R169" t="str">
            <v>06/16/06</v>
          </cell>
          <cell r="S169">
            <v>0.1095060577819198</v>
          </cell>
          <cell r="T169">
            <v>-0.22638563622170182</v>
          </cell>
          <cell r="V169">
            <v>1.1939695038755294</v>
          </cell>
        </row>
        <row r="170">
          <cell r="A170">
            <v>91</v>
          </cell>
          <cell r="B170" t="str">
            <v>06/19/06</v>
          </cell>
          <cell r="C170">
            <v>23.25</v>
          </cell>
          <cell r="D170">
            <v>515.91300000000001</v>
          </cell>
          <cell r="E170">
            <v>91</v>
          </cell>
          <cell r="F170" t="str">
            <v>06/19/06</v>
          </cell>
          <cell r="G170">
            <v>30.13</v>
          </cell>
          <cell r="H170">
            <v>107.363</v>
          </cell>
          <cell r="I170">
            <v>91</v>
          </cell>
          <cell r="J170" t="str">
            <v>06/19/06</v>
          </cell>
          <cell r="K170">
            <v>1.2959139784946236</v>
          </cell>
          <cell r="L170">
            <v>1.0529068442296046</v>
          </cell>
          <cell r="M170">
            <v>1.0896362212347173</v>
          </cell>
          <cell r="N170">
            <v>1.145907418008967</v>
          </cell>
          <cell r="O170">
            <v>1.1191808649352599</v>
          </cell>
          <cell r="P170">
            <v>1.2220056034754534</v>
          </cell>
          <cell r="Q170">
            <v>1.3140869796681791</v>
          </cell>
          <cell r="R170" t="str">
            <v>06/19/06</v>
          </cell>
          <cell r="S170">
            <v>8.3410997204100612E-2</v>
          </cell>
          <cell r="T170">
            <v>-0.21597710122300284</v>
          </cell>
          <cell r="V170">
            <v>1.1939695038755294</v>
          </cell>
        </row>
        <row r="171">
          <cell r="A171">
            <v>90</v>
          </cell>
          <cell r="B171" t="str">
            <v>06/20/06</v>
          </cell>
          <cell r="C171">
            <v>23.45</v>
          </cell>
          <cell r="D171">
            <v>156.56</v>
          </cell>
          <cell r="E171">
            <v>90</v>
          </cell>
          <cell r="F171" t="str">
            <v>06/20/06</v>
          </cell>
          <cell r="G171">
            <v>29.96</v>
          </cell>
          <cell r="H171">
            <v>43.128999999999998</v>
          </cell>
          <cell r="I171">
            <v>90</v>
          </cell>
          <cell r="J171" t="str">
            <v>06/20/06</v>
          </cell>
          <cell r="K171">
            <v>1.2776119402985076</v>
          </cell>
          <cell r="L171">
            <v>1.0529068442296046</v>
          </cell>
          <cell r="M171">
            <v>1.0896362212347173</v>
          </cell>
          <cell r="N171">
            <v>1.145907418008967</v>
          </cell>
          <cell r="O171">
            <v>1.1191808649352599</v>
          </cell>
          <cell r="P171">
            <v>1.2220056034754534</v>
          </cell>
          <cell r="Q171">
            <v>1.3140869796681791</v>
          </cell>
          <cell r="R171" t="str">
            <v>06/20/06</v>
          </cell>
          <cell r="S171">
            <v>9.273066169617894E-2</v>
          </cell>
          <cell r="T171">
            <v>-0.22040072859744986</v>
          </cell>
          <cell r="V171">
            <v>1.1939695038755294</v>
          </cell>
        </row>
        <row r="172">
          <cell r="A172">
            <v>89</v>
          </cell>
          <cell r="B172" t="str">
            <v>06/21/06</v>
          </cell>
          <cell r="C172">
            <v>23.830000000000002</v>
          </cell>
          <cell r="D172">
            <v>169.99700000000001</v>
          </cell>
          <cell r="E172">
            <v>89</v>
          </cell>
          <cell r="F172" t="str">
            <v>06/21/06</v>
          </cell>
          <cell r="G172">
            <v>30.14</v>
          </cell>
          <cell r="H172">
            <v>53.919000000000004</v>
          </cell>
          <cell r="I172">
            <v>89</v>
          </cell>
          <cell r="J172" t="str">
            <v>06/21/06</v>
          </cell>
          <cell r="K172">
            <v>1.2647922786403691</v>
          </cell>
          <cell r="L172">
            <v>1.0529068442296046</v>
          </cell>
          <cell r="M172">
            <v>1.0896362212347173</v>
          </cell>
          <cell r="N172">
            <v>1.145907418008967</v>
          </cell>
          <cell r="O172">
            <v>1.1191808649352599</v>
          </cell>
          <cell r="P172">
            <v>1.2220056034754534</v>
          </cell>
          <cell r="Q172">
            <v>1.3140869796681791</v>
          </cell>
          <cell r="R172" t="str">
            <v>06/21/06</v>
          </cell>
          <cell r="S172">
            <v>0.11043802423112781</v>
          </cell>
          <cell r="T172">
            <v>-0.21571688784803533</v>
          </cell>
          <cell r="V172">
            <v>1.1939695038755294</v>
          </cell>
        </row>
        <row r="173">
          <cell r="A173">
            <v>88</v>
          </cell>
          <cell r="B173" t="str">
            <v>06/22/06</v>
          </cell>
          <cell r="C173">
            <v>26.900000000000002</v>
          </cell>
          <cell r="D173">
            <v>1848.6780000000001</v>
          </cell>
          <cell r="E173">
            <v>88</v>
          </cell>
          <cell r="F173" t="str">
            <v>06/22/06</v>
          </cell>
          <cell r="G173">
            <v>29.875</v>
          </cell>
          <cell r="H173">
            <v>50.447000000000003</v>
          </cell>
          <cell r="I173">
            <v>88</v>
          </cell>
          <cell r="J173" t="str">
            <v>06/22/06</v>
          </cell>
          <cell r="K173">
            <v>1.1105947955390334</v>
          </cell>
          <cell r="L173">
            <v>1.0529068442296046</v>
          </cell>
          <cell r="M173">
            <v>1.0896362212347173</v>
          </cell>
          <cell r="N173">
            <v>1.145907418008967</v>
          </cell>
          <cell r="O173">
            <v>1.1191808649352599</v>
          </cell>
          <cell r="P173">
            <v>1.2220056034754534</v>
          </cell>
          <cell r="Q173">
            <v>1.3140869796681791</v>
          </cell>
          <cell r="R173" t="str">
            <v>06/22/06</v>
          </cell>
          <cell r="S173">
            <v>0.25349487418452932</v>
          </cell>
          <cell r="T173">
            <v>-0.22261254228467342</v>
          </cell>
          <cell r="V173">
            <v>1.1939695038755294</v>
          </cell>
        </row>
        <row r="174">
          <cell r="A174">
            <v>87</v>
          </cell>
          <cell r="B174" t="str">
            <v>06/23/06</v>
          </cell>
          <cell r="C174">
            <v>26.810000000000002</v>
          </cell>
          <cell r="D174">
            <v>747.93100000000004</v>
          </cell>
          <cell r="E174">
            <v>87</v>
          </cell>
          <cell r="F174" t="str">
            <v>06/23/06</v>
          </cell>
          <cell r="G174">
            <v>28.09</v>
          </cell>
          <cell r="H174">
            <v>338.19299999999998</v>
          </cell>
          <cell r="I174">
            <v>87</v>
          </cell>
          <cell r="J174" t="str">
            <v>06/23/06</v>
          </cell>
          <cell r="K174">
            <v>1.0477433793360686</v>
          </cell>
          <cell r="L174">
            <v>1.0529068442296046</v>
          </cell>
          <cell r="M174">
            <v>1.0896362212347173</v>
          </cell>
          <cell r="N174">
            <v>1.145907418008967</v>
          </cell>
          <cell r="O174">
            <v>1.1191808649352599</v>
          </cell>
          <cell r="P174">
            <v>1.2220056034754534</v>
          </cell>
          <cell r="Q174">
            <v>1.3140869796681791</v>
          </cell>
          <cell r="R174" t="str">
            <v>06/23/06</v>
          </cell>
          <cell r="S174">
            <v>0.24930102516309427</v>
          </cell>
          <cell r="T174">
            <v>-0.26906062971636746</v>
          </cell>
          <cell r="V174">
            <v>1.1939695038755294</v>
          </cell>
        </row>
        <row r="175">
          <cell r="A175">
            <v>86</v>
          </cell>
          <cell r="B175" t="str">
            <v>06/26/06</v>
          </cell>
          <cell r="C175">
            <v>26.22</v>
          </cell>
          <cell r="D175">
            <v>434.38200000000001</v>
          </cell>
          <cell r="E175">
            <v>86</v>
          </cell>
          <cell r="F175" t="str">
            <v>06/26/06</v>
          </cell>
          <cell r="G175">
            <v>28.22</v>
          </cell>
          <cell r="H175">
            <v>119.43300000000001</v>
          </cell>
          <cell r="I175">
            <v>86</v>
          </cell>
          <cell r="J175" t="str">
            <v>06/26/06</v>
          </cell>
          <cell r="K175">
            <v>1.07627765064836</v>
          </cell>
          <cell r="L175">
            <v>1.0529068442296046</v>
          </cell>
          <cell r="M175">
            <v>1.0896362212347173</v>
          </cell>
          <cell r="N175">
            <v>1.145907418008967</v>
          </cell>
          <cell r="O175">
            <v>1.1191808649352599</v>
          </cell>
          <cell r="P175">
            <v>1.2220056034754534</v>
          </cell>
          <cell r="Q175">
            <v>1.3140869796681791</v>
          </cell>
          <cell r="R175" t="str">
            <v>06/26/06</v>
          </cell>
          <cell r="S175">
            <v>0.22180801491146318</v>
          </cell>
          <cell r="T175">
            <v>-0.26567785584179027</v>
          </cell>
          <cell r="V175">
            <v>1.1939695038755294</v>
          </cell>
        </row>
        <row r="176">
          <cell r="A176">
            <v>85</v>
          </cell>
          <cell r="B176" t="str">
            <v>06/27/06</v>
          </cell>
          <cell r="C176">
            <v>25.82</v>
          </cell>
          <cell r="D176">
            <v>237.059</v>
          </cell>
          <cell r="E176">
            <v>85</v>
          </cell>
          <cell r="F176" t="str">
            <v>06/27/06</v>
          </cell>
          <cell r="G176">
            <v>28.200000000000003</v>
          </cell>
          <cell r="H176">
            <v>148.696</v>
          </cell>
          <cell r="I176">
            <v>85</v>
          </cell>
          <cell r="J176" t="str">
            <v>06/27/06</v>
          </cell>
          <cell r="K176">
            <v>1.0921766072811774</v>
          </cell>
          <cell r="L176">
            <v>1.0529068442296046</v>
          </cell>
          <cell r="M176">
            <v>1.0896362212347173</v>
          </cell>
          <cell r="N176">
            <v>1.145907418008967</v>
          </cell>
          <cell r="O176">
            <v>1.1191808649352599</v>
          </cell>
          <cell r="P176">
            <v>1.2220056034754534</v>
          </cell>
          <cell r="Q176">
            <v>1.3140869796681791</v>
          </cell>
          <cell r="R176" t="str">
            <v>06/27/06</v>
          </cell>
          <cell r="S176">
            <v>0.20316868592730652</v>
          </cell>
          <cell r="T176">
            <v>-0.26619828259172518</v>
          </cell>
          <cell r="V176">
            <v>1.1939695038755294</v>
          </cell>
        </row>
        <row r="177">
          <cell r="A177">
            <v>84</v>
          </cell>
          <cell r="B177" t="str">
            <v>06/28/06</v>
          </cell>
          <cell r="C177">
            <v>25.75</v>
          </cell>
          <cell r="D177">
            <v>398.82900000000001</v>
          </cell>
          <cell r="E177">
            <v>84</v>
          </cell>
          <cell r="F177" t="str">
            <v>06/28/06</v>
          </cell>
          <cell r="G177">
            <v>28.64</v>
          </cell>
          <cell r="H177">
            <v>76.016000000000005</v>
          </cell>
          <cell r="I177">
            <v>84</v>
          </cell>
          <cell r="J177" t="str">
            <v>06/28/06</v>
          </cell>
          <cell r="K177">
            <v>1.1122330097087378</v>
          </cell>
          <cell r="L177">
            <v>1.0529068442296046</v>
          </cell>
          <cell r="M177">
            <v>1.0896362212347173</v>
          </cell>
          <cell r="N177">
            <v>1.145907418008967</v>
          </cell>
          <cell r="O177">
            <v>1.1191808649352599</v>
          </cell>
          <cell r="P177">
            <v>1.2220056034754534</v>
          </cell>
          <cell r="Q177">
            <v>1.3140869796681791</v>
          </cell>
          <cell r="R177" t="str">
            <v>06/28/06</v>
          </cell>
          <cell r="S177">
            <v>0.19990680335507927</v>
          </cell>
          <cell r="T177">
            <v>-0.25474889409315638</v>
          </cell>
          <cell r="V177">
            <v>1.1939695038755294</v>
          </cell>
        </row>
        <row r="178">
          <cell r="A178">
            <v>83</v>
          </cell>
          <cell r="B178" t="str">
            <v>06/29/06</v>
          </cell>
          <cell r="C178">
            <v>28.63</v>
          </cell>
          <cell r="D178">
            <v>600.52600000000007</v>
          </cell>
          <cell r="E178">
            <v>83</v>
          </cell>
          <cell r="F178" t="str">
            <v>06/29/06</v>
          </cell>
          <cell r="G178">
            <v>29.200000000000003</v>
          </cell>
          <cell r="H178">
            <v>121.023</v>
          </cell>
          <cell r="I178">
            <v>83</v>
          </cell>
          <cell r="J178" t="str">
            <v>06/29/06</v>
          </cell>
          <cell r="K178">
            <v>1.0199091861683549</v>
          </cell>
          <cell r="L178">
            <v>1.0529068442296046</v>
          </cell>
          <cell r="M178">
            <v>1.0896362212347173</v>
          </cell>
          <cell r="N178">
            <v>1.145907418008967</v>
          </cell>
          <cell r="O178">
            <v>1.1191808649352599</v>
          </cell>
          <cell r="P178">
            <v>1.2220056034754534</v>
          </cell>
          <cell r="Q178">
            <v>1.3140869796681791</v>
          </cell>
          <cell r="R178" t="str">
            <v>06/29/06</v>
          </cell>
          <cell r="S178">
            <v>0.33410997204100634</v>
          </cell>
          <cell r="T178">
            <v>-0.24017694509497778</v>
          </cell>
          <cell r="V178">
            <v>1.1939695038755294</v>
          </cell>
        </row>
        <row r="179">
          <cell r="A179">
            <v>82</v>
          </cell>
          <cell r="B179" t="str">
            <v>06/30/06</v>
          </cell>
          <cell r="C179">
            <v>28.14</v>
          </cell>
          <cell r="D179">
            <v>371.95800000000003</v>
          </cell>
          <cell r="E179">
            <v>82</v>
          </cell>
          <cell r="F179" t="str">
            <v>06/30/06</v>
          </cell>
          <cell r="G179">
            <v>29.19</v>
          </cell>
          <cell r="H179">
            <v>193.92000000000002</v>
          </cell>
          <cell r="I179">
            <v>82</v>
          </cell>
          <cell r="J179" t="str">
            <v>06/30/06</v>
          </cell>
          <cell r="K179">
            <v>1.0373134328358209</v>
          </cell>
          <cell r="L179">
            <v>1.0529068442296046</v>
          </cell>
          <cell r="M179">
            <v>1.0896362212347173</v>
          </cell>
          <cell r="N179">
            <v>1.145907418008967</v>
          </cell>
          <cell r="O179">
            <v>1.1191808649352599</v>
          </cell>
          <cell r="P179">
            <v>1.2220056034754534</v>
          </cell>
          <cell r="Q179">
            <v>1.3140869796681791</v>
          </cell>
          <cell r="R179" t="str">
            <v>06/30/06</v>
          </cell>
          <cell r="S179">
            <v>0.31127679403541464</v>
          </cell>
          <cell r="T179">
            <v>-0.24043715846994529</v>
          </cell>
          <cell r="V179">
            <v>1.1939695038755294</v>
          </cell>
        </row>
        <row r="180">
          <cell r="A180">
            <v>81</v>
          </cell>
          <cell r="B180" t="str">
            <v>07/03/06</v>
          </cell>
          <cell r="C180">
            <v>28.080000000000002</v>
          </cell>
          <cell r="D180">
            <v>153.58100000000002</v>
          </cell>
          <cell r="E180">
            <v>81</v>
          </cell>
          <cell r="F180" t="str">
            <v>07/03/06</v>
          </cell>
          <cell r="G180">
            <v>29.68</v>
          </cell>
          <cell r="H180">
            <v>27.446000000000002</v>
          </cell>
          <cell r="I180">
            <v>81</v>
          </cell>
          <cell r="J180" t="str">
            <v>07/03/06</v>
          </cell>
          <cell r="K180">
            <v>1.0569800569800569</v>
          </cell>
          <cell r="L180">
            <v>1.0529068442296046</v>
          </cell>
          <cell r="M180">
            <v>1.0896362212347173</v>
          </cell>
          <cell r="N180">
            <v>1.145907418008967</v>
          </cell>
          <cell r="O180">
            <v>1.1191808649352599</v>
          </cell>
          <cell r="P180">
            <v>1.2220056034754534</v>
          </cell>
          <cell r="Q180">
            <v>1.3140869796681791</v>
          </cell>
          <cell r="R180" t="str">
            <v>07/03/06</v>
          </cell>
          <cell r="S180">
            <v>0.30848089468779127</v>
          </cell>
          <cell r="T180">
            <v>-0.22768670309653916</v>
          </cell>
          <cell r="V180">
            <v>1.1939695038755294</v>
          </cell>
        </row>
        <row r="181">
          <cell r="A181">
            <v>80</v>
          </cell>
          <cell r="B181" t="str">
            <v>07/05/06</v>
          </cell>
          <cell r="C181">
            <v>27.92</v>
          </cell>
          <cell r="D181">
            <v>213.619</v>
          </cell>
          <cell r="E181">
            <v>80</v>
          </cell>
          <cell r="F181" t="str">
            <v>07/05/06</v>
          </cell>
          <cell r="G181">
            <v>28.330000000000002</v>
          </cell>
          <cell r="H181">
            <v>78.361999999999995</v>
          </cell>
          <cell r="I181">
            <v>80</v>
          </cell>
          <cell r="J181" t="str">
            <v>07/05/06</v>
          </cell>
          <cell r="K181">
            <v>1.0146848137535818</v>
          </cell>
          <cell r="L181">
            <v>1.0529068442296046</v>
          </cell>
          <cell r="M181">
            <v>1.0896362212347173</v>
          </cell>
          <cell r="N181">
            <v>1.145907418008967</v>
          </cell>
          <cell r="O181">
            <v>1.1191808649352599</v>
          </cell>
          <cell r="P181">
            <v>1.2220056034754534</v>
          </cell>
          <cell r="Q181">
            <v>1.3140869796681791</v>
          </cell>
          <cell r="R181" t="str">
            <v>07/05/06</v>
          </cell>
          <cell r="S181">
            <v>0.30102516309412874</v>
          </cell>
          <cell r="T181">
            <v>-0.26281550871714798</v>
          </cell>
          <cell r="V181">
            <v>1.1939695038755294</v>
          </cell>
        </row>
        <row r="182">
          <cell r="A182">
            <v>79</v>
          </cell>
          <cell r="B182" t="str">
            <v>07/06/06</v>
          </cell>
          <cell r="C182">
            <v>28.02</v>
          </cell>
          <cell r="D182">
            <v>231.96200000000002</v>
          </cell>
          <cell r="E182">
            <v>79</v>
          </cell>
          <cell r="F182" t="str">
            <v>07/06/06</v>
          </cell>
          <cell r="G182">
            <v>28.35</v>
          </cell>
          <cell r="H182">
            <v>73.665999999999997</v>
          </cell>
          <cell r="I182">
            <v>79</v>
          </cell>
          <cell r="J182" t="str">
            <v>07/06/06</v>
          </cell>
          <cell r="K182">
            <v>1.0117773019271949</v>
          </cell>
          <cell r="L182">
            <v>1.0529068442296046</v>
          </cell>
          <cell r="M182">
            <v>1.0896362212347173</v>
          </cell>
          <cell r="N182">
            <v>1.145907418008967</v>
          </cell>
          <cell r="O182">
            <v>1.1191808649352599</v>
          </cell>
          <cell r="P182">
            <v>1.2220056034754534</v>
          </cell>
          <cell r="Q182">
            <v>1.3140869796681791</v>
          </cell>
          <cell r="R182" t="str">
            <v>07/06/06</v>
          </cell>
          <cell r="S182">
            <v>0.30568499534016769</v>
          </cell>
          <cell r="T182">
            <v>-0.26229508196721307</v>
          </cell>
          <cell r="V182">
            <v>1.1939695038755294</v>
          </cell>
        </row>
        <row r="183">
          <cell r="A183">
            <v>78</v>
          </cell>
          <cell r="B183" t="str">
            <v>07/07/06</v>
          </cell>
          <cell r="C183">
            <v>27.64</v>
          </cell>
          <cell r="D183">
            <v>304.27100000000002</v>
          </cell>
          <cell r="E183">
            <v>78</v>
          </cell>
          <cell r="F183" t="str">
            <v>07/07/06</v>
          </cell>
          <cell r="G183">
            <v>28.18</v>
          </cell>
          <cell r="H183">
            <v>49.054000000000002</v>
          </cell>
          <cell r="I183">
            <v>78</v>
          </cell>
          <cell r="J183" t="str">
            <v>07/07/06</v>
          </cell>
          <cell r="K183">
            <v>1.0195369030390737</v>
          </cell>
          <cell r="L183">
            <v>1.0529068442296046</v>
          </cell>
          <cell r="M183">
            <v>1.0896362212347173</v>
          </cell>
          <cell r="N183">
            <v>1.145907418008967</v>
          </cell>
          <cell r="O183">
            <v>1.1191808649352599</v>
          </cell>
          <cell r="P183">
            <v>1.2220056034754534</v>
          </cell>
          <cell r="Q183">
            <v>1.3140869796681791</v>
          </cell>
          <cell r="R183" t="str">
            <v>07/07/06</v>
          </cell>
          <cell r="S183">
            <v>0.28797763280521904</v>
          </cell>
          <cell r="T183">
            <v>-0.2667187093416602</v>
          </cell>
          <cell r="V183">
            <v>1.1939695038755294</v>
          </cell>
        </row>
        <row r="184">
          <cell r="A184">
            <v>77</v>
          </cell>
          <cell r="B184" t="str">
            <v>07/10/06</v>
          </cell>
          <cell r="C184">
            <v>27.240000000000002</v>
          </cell>
          <cell r="D184">
            <v>189.715</v>
          </cell>
          <cell r="E184">
            <v>77</v>
          </cell>
          <cell r="F184" t="str">
            <v>07/10/06</v>
          </cell>
          <cell r="G184">
            <v>28.14</v>
          </cell>
          <cell r="H184">
            <v>33.736000000000004</v>
          </cell>
          <cell r="I184">
            <v>77</v>
          </cell>
          <cell r="J184" t="str">
            <v>07/10/06</v>
          </cell>
          <cell r="K184">
            <v>1.0330396475770924</v>
          </cell>
          <cell r="L184">
            <v>1.0529068442296046</v>
          </cell>
          <cell r="M184">
            <v>1.0896362212347173</v>
          </cell>
          <cell r="N184">
            <v>1.145907418008967</v>
          </cell>
          <cell r="O184">
            <v>1.1191808649352599</v>
          </cell>
          <cell r="P184">
            <v>1.2220056034754534</v>
          </cell>
          <cell r="Q184">
            <v>1.3140869796681791</v>
          </cell>
          <cell r="R184" t="str">
            <v>07/10/06</v>
          </cell>
          <cell r="S184">
            <v>0.26933830382106239</v>
          </cell>
          <cell r="T184">
            <v>-0.26775956284153002</v>
          </cell>
          <cell r="V184">
            <v>1.1939695038755294</v>
          </cell>
        </row>
        <row r="185">
          <cell r="A185">
            <v>76</v>
          </cell>
          <cell r="B185" t="str">
            <v>07/11/06</v>
          </cell>
          <cell r="C185">
            <v>27.46</v>
          </cell>
          <cell r="D185">
            <v>227.416</v>
          </cell>
          <cell r="E185">
            <v>76</v>
          </cell>
          <cell r="F185" t="str">
            <v>07/11/06</v>
          </cell>
          <cell r="G185">
            <v>28.28</v>
          </cell>
          <cell r="H185">
            <v>98.864000000000004</v>
          </cell>
          <cell r="I185">
            <v>76</v>
          </cell>
          <cell r="J185" t="str">
            <v>07/11/06</v>
          </cell>
          <cell r="K185">
            <v>1.0298616168973052</v>
          </cell>
          <cell r="L185">
            <v>1.0529068442296046</v>
          </cell>
          <cell r="M185">
            <v>1.0896362212347173</v>
          </cell>
          <cell r="N185">
            <v>1.145907418008967</v>
          </cell>
          <cell r="O185">
            <v>1.1191808649352599</v>
          </cell>
          <cell r="P185">
            <v>1.2220056034754534</v>
          </cell>
          <cell r="Q185">
            <v>1.3140869796681791</v>
          </cell>
          <cell r="R185" t="str">
            <v>07/11/06</v>
          </cell>
          <cell r="S185">
            <v>0.2795899347623485</v>
          </cell>
          <cell r="T185">
            <v>-0.26411657559198543</v>
          </cell>
          <cell r="V185">
            <v>1.1939695038755294</v>
          </cell>
        </row>
        <row r="186">
          <cell r="A186">
            <v>75</v>
          </cell>
          <cell r="B186" t="str">
            <v>07/12/06</v>
          </cell>
          <cell r="C186">
            <v>25.97</v>
          </cell>
          <cell r="D186">
            <v>311.06200000000001</v>
          </cell>
          <cell r="E186">
            <v>75</v>
          </cell>
          <cell r="F186" t="str">
            <v>07/12/06</v>
          </cell>
          <cell r="G186">
            <v>27.04</v>
          </cell>
          <cell r="H186">
            <v>49</v>
          </cell>
          <cell r="I186">
            <v>75</v>
          </cell>
          <cell r="J186" t="str">
            <v>07/12/06</v>
          </cell>
          <cell r="K186">
            <v>1.0412013862148632</v>
          </cell>
          <cell r="L186">
            <v>1.0529068442296046</v>
          </cell>
          <cell r="M186">
            <v>1.0896362212347173</v>
          </cell>
          <cell r="N186">
            <v>1.145907418008967</v>
          </cell>
          <cell r="O186">
            <v>1.1191808649352599</v>
          </cell>
          <cell r="P186">
            <v>1.2220056034754534</v>
          </cell>
          <cell r="Q186">
            <v>1.3140869796681791</v>
          </cell>
          <cell r="R186" t="str">
            <v>07/12/06</v>
          </cell>
          <cell r="S186">
            <v>0.21015843429636516</v>
          </cell>
          <cell r="T186">
            <v>-0.29638303408795219</v>
          </cell>
          <cell r="V186">
            <v>1.1939695038755294</v>
          </cell>
        </row>
        <row r="187">
          <cell r="A187">
            <v>74</v>
          </cell>
          <cell r="B187" t="str">
            <v>07/13/06</v>
          </cell>
          <cell r="C187">
            <v>24.66</v>
          </cell>
          <cell r="D187">
            <v>450.31600000000003</v>
          </cell>
          <cell r="E187">
            <v>74</v>
          </cell>
          <cell r="F187" t="str">
            <v>07/13/06</v>
          </cell>
          <cell r="G187">
            <v>26.16</v>
          </cell>
          <cell r="H187">
            <v>95.152000000000001</v>
          </cell>
          <cell r="I187">
            <v>74</v>
          </cell>
          <cell r="J187" t="str">
            <v>07/13/06</v>
          </cell>
          <cell r="K187">
            <v>1.0608272506082725</v>
          </cell>
          <cell r="L187">
            <v>1.0529068442296046</v>
          </cell>
          <cell r="M187">
            <v>1.0896362212347173</v>
          </cell>
          <cell r="N187">
            <v>1.145907418008967</v>
          </cell>
          <cell r="O187">
            <v>1.1191808649352599</v>
          </cell>
          <cell r="P187">
            <v>1.2220056034754534</v>
          </cell>
          <cell r="Q187">
            <v>1.3140869796681791</v>
          </cell>
          <cell r="R187" t="str">
            <v>07/13/06</v>
          </cell>
          <cell r="S187">
            <v>0.14911463187325258</v>
          </cell>
          <cell r="T187">
            <v>-0.3192818110850898</v>
          </cell>
          <cell r="V187">
            <v>1.1939695038755294</v>
          </cell>
        </row>
        <row r="188">
          <cell r="A188">
            <v>73</v>
          </cell>
          <cell r="B188" t="str">
            <v>07/14/06</v>
          </cell>
          <cell r="C188">
            <v>24.91</v>
          </cell>
          <cell r="D188">
            <v>217.70000000000002</v>
          </cell>
          <cell r="E188">
            <v>73</v>
          </cell>
          <cell r="F188" t="str">
            <v>07/14/06</v>
          </cell>
          <cell r="G188">
            <v>25.98</v>
          </cell>
          <cell r="H188">
            <v>33.288000000000004</v>
          </cell>
          <cell r="I188">
            <v>73</v>
          </cell>
          <cell r="J188" t="str">
            <v>07/14/06</v>
          </cell>
          <cell r="K188">
            <v>1.0429546366920914</v>
          </cell>
          <cell r="L188">
            <v>1.0529068442296046</v>
          </cell>
          <cell r="M188">
            <v>1.0896362212347173</v>
          </cell>
          <cell r="N188">
            <v>1.145907418008967</v>
          </cell>
          <cell r="O188">
            <v>1.1191808649352599</v>
          </cell>
          <cell r="P188">
            <v>1.2220056034754534</v>
          </cell>
          <cell r="Q188">
            <v>1.3140869796681791</v>
          </cell>
          <cell r="R188" t="str">
            <v>07/14/06</v>
          </cell>
          <cell r="S188">
            <v>0.16076421248835038</v>
          </cell>
          <cell r="T188">
            <v>-0.32396565183450432</v>
          </cell>
          <cell r="V188">
            <v>1.1939695038755294</v>
          </cell>
        </row>
        <row r="189">
          <cell r="A189">
            <v>72</v>
          </cell>
          <cell r="B189" t="str">
            <v>07/17/06</v>
          </cell>
          <cell r="C189">
            <v>24.150000000000002</v>
          </cell>
          <cell r="D189">
            <v>238.41400000000002</v>
          </cell>
          <cell r="E189">
            <v>72</v>
          </cell>
          <cell r="F189" t="str">
            <v>07/17/06</v>
          </cell>
          <cell r="G189">
            <v>26.32</v>
          </cell>
          <cell r="H189">
            <v>76.046999999999997</v>
          </cell>
          <cell r="I189">
            <v>72</v>
          </cell>
          <cell r="J189" t="str">
            <v>07/17/06</v>
          </cell>
          <cell r="K189">
            <v>1.0898550724637681</v>
          </cell>
          <cell r="L189">
            <v>1.0529068442296046</v>
          </cell>
          <cell r="M189">
            <v>1.0896362212347173</v>
          </cell>
          <cell r="N189">
            <v>1.145907418008967</v>
          </cell>
          <cell r="O189">
            <v>1.1191808649352599</v>
          </cell>
          <cell r="P189">
            <v>1.2220056034754534</v>
          </cell>
          <cell r="Q189">
            <v>1.3140869796681791</v>
          </cell>
          <cell r="R189" t="str">
            <v>07/17/06</v>
          </cell>
          <cell r="S189">
            <v>0.12534948741845309</v>
          </cell>
          <cell r="T189">
            <v>-0.31511839708561018</v>
          </cell>
          <cell r="V189">
            <v>1.1939695038755294</v>
          </cell>
        </row>
        <row r="190">
          <cell r="A190">
            <v>71</v>
          </cell>
          <cell r="B190" t="str">
            <v>07/18/06</v>
          </cell>
          <cell r="C190">
            <v>25</v>
          </cell>
          <cell r="D190">
            <v>317.471</v>
          </cell>
          <cell r="E190">
            <v>71</v>
          </cell>
          <cell r="F190" t="str">
            <v>07/18/06</v>
          </cell>
          <cell r="G190">
            <v>26.62</v>
          </cell>
          <cell r="H190">
            <v>35.695999999999998</v>
          </cell>
          <cell r="I190">
            <v>71</v>
          </cell>
          <cell r="J190" t="str">
            <v>07/18/06</v>
          </cell>
          <cell r="K190">
            <v>1.0648</v>
          </cell>
          <cell r="L190">
            <v>1.0529068442296046</v>
          </cell>
          <cell r="M190">
            <v>1.0896362212347173</v>
          </cell>
          <cell r="N190">
            <v>1.145907418008967</v>
          </cell>
          <cell r="O190">
            <v>1.1191808649352599</v>
          </cell>
          <cell r="P190">
            <v>1.2220056034754534</v>
          </cell>
          <cell r="Q190">
            <v>1.3140869796681791</v>
          </cell>
          <cell r="R190" t="str">
            <v>07/18/06</v>
          </cell>
          <cell r="S190">
            <v>0.16495806150978565</v>
          </cell>
          <cell r="T190">
            <v>-0.30731199583658597</v>
          </cell>
          <cell r="V190">
            <v>1.1939695038755294</v>
          </cell>
        </row>
        <row r="191">
          <cell r="A191">
            <v>70</v>
          </cell>
          <cell r="B191" t="str">
            <v>07/19/06</v>
          </cell>
          <cell r="C191">
            <v>25.76</v>
          </cell>
          <cell r="D191">
            <v>147.36000000000001</v>
          </cell>
          <cell r="E191">
            <v>70</v>
          </cell>
          <cell r="F191" t="str">
            <v>07/19/06</v>
          </cell>
          <cell r="G191">
            <v>27.400000000000002</v>
          </cell>
          <cell r="H191">
            <v>46.442</v>
          </cell>
          <cell r="I191">
            <v>70</v>
          </cell>
          <cell r="J191" t="str">
            <v>07/19/06</v>
          </cell>
          <cell r="K191">
            <v>1.063664596273292</v>
          </cell>
          <cell r="L191">
            <v>1.0529068442296046</v>
          </cell>
          <cell r="M191">
            <v>1.0896362212347173</v>
          </cell>
          <cell r="N191">
            <v>1.145907418008967</v>
          </cell>
          <cell r="O191">
            <v>1.1191808649352599</v>
          </cell>
          <cell r="P191">
            <v>1.2220056034754534</v>
          </cell>
          <cell r="Q191">
            <v>1.3140869796681791</v>
          </cell>
          <cell r="R191" t="str">
            <v>07/19/06</v>
          </cell>
          <cell r="S191">
            <v>0.20037278657968316</v>
          </cell>
          <cell r="T191">
            <v>-0.28701535258912303</v>
          </cell>
          <cell r="V191">
            <v>1.1939695038755294</v>
          </cell>
        </row>
        <row r="192">
          <cell r="A192">
            <v>69</v>
          </cell>
          <cell r="B192" t="str">
            <v>07/20/06</v>
          </cell>
          <cell r="C192">
            <v>25.3</v>
          </cell>
          <cell r="D192">
            <v>88.875</v>
          </cell>
          <cell r="E192">
            <v>69</v>
          </cell>
          <cell r="F192" t="str">
            <v>07/20/06</v>
          </cell>
          <cell r="G192">
            <v>25.76</v>
          </cell>
          <cell r="H192">
            <v>83.073000000000008</v>
          </cell>
          <cell r="I192">
            <v>69</v>
          </cell>
          <cell r="J192" t="str">
            <v>07/20/06</v>
          </cell>
          <cell r="K192">
            <v>1.0181818181818183</v>
          </cell>
          <cell r="L192">
            <v>1.0529068442296046</v>
          </cell>
          <cell r="M192">
            <v>1.0896362212347173</v>
          </cell>
          <cell r="N192">
            <v>1.145907418008967</v>
          </cell>
          <cell r="O192">
            <v>1.1191808649352599</v>
          </cell>
          <cell r="P192">
            <v>1.2220056034754534</v>
          </cell>
          <cell r="Q192">
            <v>1.3140869796681791</v>
          </cell>
          <cell r="R192" t="str">
            <v>07/20/06</v>
          </cell>
          <cell r="S192">
            <v>0.17893755824790314</v>
          </cell>
          <cell r="T192">
            <v>-0.32969034608378867</v>
          </cell>
          <cell r="V192">
            <v>1.1939695038755294</v>
          </cell>
        </row>
        <row r="193">
          <cell r="A193">
            <v>68</v>
          </cell>
          <cell r="B193" t="str">
            <v>07/21/06</v>
          </cell>
          <cell r="C193">
            <v>24.28</v>
          </cell>
          <cell r="D193">
            <v>196.614</v>
          </cell>
          <cell r="E193">
            <v>68</v>
          </cell>
          <cell r="F193" t="str">
            <v>07/21/06</v>
          </cell>
          <cell r="G193">
            <v>25.14</v>
          </cell>
          <cell r="H193">
            <v>118.11200000000001</v>
          </cell>
          <cell r="I193">
            <v>68</v>
          </cell>
          <cell r="J193" t="str">
            <v>07/21/06</v>
          </cell>
          <cell r="K193">
            <v>1.0354200988467874</v>
          </cell>
          <cell r="L193">
            <v>1.0529068442296046</v>
          </cell>
          <cell r="M193">
            <v>1.0896362212347173</v>
          </cell>
          <cell r="N193">
            <v>1.145907418008967</v>
          </cell>
          <cell r="O193">
            <v>1.1191808649352599</v>
          </cell>
          <cell r="P193">
            <v>1.2220056034754534</v>
          </cell>
          <cell r="Q193">
            <v>1.3140869796681791</v>
          </cell>
          <cell r="R193" t="str">
            <v>07/21/06</v>
          </cell>
          <cell r="S193">
            <v>0.13140726933830393</v>
          </cell>
          <cell r="T193">
            <v>-0.34582357533177199</v>
          </cell>
          <cell r="V193">
            <v>1.1939695038755294</v>
          </cell>
        </row>
        <row r="194">
          <cell r="A194">
            <v>67</v>
          </cell>
          <cell r="B194" t="str">
            <v>07/24/06</v>
          </cell>
          <cell r="C194">
            <v>25.580000000000002</v>
          </cell>
          <cell r="D194">
            <v>123.26600000000001</v>
          </cell>
          <cell r="E194">
            <v>67</v>
          </cell>
          <cell r="F194" t="str">
            <v>07/24/06</v>
          </cell>
          <cell r="G194">
            <v>26.28</v>
          </cell>
          <cell r="H194">
            <v>57.643999999999998</v>
          </cell>
          <cell r="I194">
            <v>67</v>
          </cell>
          <cell r="J194" t="str">
            <v>07/24/06</v>
          </cell>
          <cell r="K194">
            <v>1.0273651290070367</v>
          </cell>
          <cell r="L194">
            <v>1.0529068442296046</v>
          </cell>
          <cell r="M194">
            <v>1.0896362212347173</v>
          </cell>
          <cell r="N194">
            <v>1.145907418008967</v>
          </cell>
          <cell r="O194">
            <v>1.1191808649352599</v>
          </cell>
          <cell r="P194">
            <v>1.2220056034754534</v>
          </cell>
          <cell r="Q194">
            <v>1.3140869796681791</v>
          </cell>
          <cell r="R194" t="str">
            <v>07/24/06</v>
          </cell>
          <cell r="S194">
            <v>0.19198508853681262</v>
          </cell>
          <cell r="T194">
            <v>-0.31615925058548011</v>
          </cell>
          <cell r="V194">
            <v>1.1939695038755294</v>
          </cell>
        </row>
        <row r="195">
          <cell r="A195">
            <v>66</v>
          </cell>
          <cell r="B195" t="str">
            <v>07/25/06</v>
          </cell>
          <cell r="C195">
            <v>25.63</v>
          </cell>
          <cell r="D195">
            <v>129.11699999999999</v>
          </cell>
          <cell r="E195">
            <v>66</v>
          </cell>
          <cell r="F195" t="str">
            <v>07/25/06</v>
          </cell>
          <cell r="G195">
            <v>25.94</v>
          </cell>
          <cell r="H195">
            <v>75.007999999999996</v>
          </cell>
          <cell r="I195">
            <v>66</v>
          </cell>
          <cell r="J195" t="str">
            <v>07/25/06</v>
          </cell>
          <cell r="K195">
            <v>1.0120952009364028</v>
          </cell>
          <cell r="L195">
            <v>1.0529068442296046</v>
          </cell>
          <cell r="M195">
            <v>1.0896362212347173</v>
          </cell>
          <cell r="N195">
            <v>1.145907418008967</v>
          </cell>
          <cell r="O195">
            <v>1.1191808649352599</v>
          </cell>
          <cell r="P195">
            <v>1.2220056034754534</v>
          </cell>
          <cell r="Q195">
            <v>1.3140869796681791</v>
          </cell>
          <cell r="R195" t="str">
            <v>07/25/06</v>
          </cell>
          <cell r="S195">
            <v>0.19431500465983209</v>
          </cell>
          <cell r="T195">
            <v>-0.32500650533437414</v>
          </cell>
          <cell r="V195">
            <v>1.1939695038755294</v>
          </cell>
        </row>
        <row r="196">
          <cell r="A196">
            <v>65</v>
          </cell>
          <cell r="B196" t="str">
            <v>07/26/06</v>
          </cell>
          <cell r="C196">
            <v>25.26</v>
          </cell>
          <cell r="D196">
            <v>100.881</v>
          </cell>
          <cell r="E196">
            <v>65</v>
          </cell>
          <cell r="F196" t="str">
            <v>07/26/06</v>
          </cell>
          <cell r="G196">
            <v>26.740000000000002</v>
          </cell>
          <cell r="H196">
            <v>64.195000000000007</v>
          </cell>
          <cell r="I196">
            <v>65</v>
          </cell>
          <cell r="J196" t="str">
            <v>07/26/06</v>
          </cell>
          <cell r="K196">
            <v>1.0585906571654791</v>
          </cell>
          <cell r="L196">
            <v>1.0529068442296046</v>
          </cell>
          <cell r="M196">
            <v>1.0896362212347173</v>
          </cell>
          <cell r="N196">
            <v>1.145907418008967</v>
          </cell>
          <cell r="O196">
            <v>1.1191808649352599</v>
          </cell>
          <cell r="P196">
            <v>1.2220056034754534</v>
          </cell>
          <cell r="Q196">
            <v>1.3140869796681791</v>
          </cell>
          <cell r="R196" t="str">
            <v>07/26/06</v>
          </cell>
          <cell r="S196">
            <v>0.17707362534948734</v>
          </cell>
          <cell r="T196">
            <v>-0.30418943533697629</v>
          </cell>
          <cell r="V196">
            <v>1.1939695038755294</v>
          </cell>
        </row>
        <row r="197">
          <cell r="A197">
            <v>64</v>
          </cell>
          <cell r="B197" t="str">
            <v>07/27/06</v>
          </cell>
          <cell r="C197">
            <v>24.78</v>
          </cell>
          <cell r="D197">
            <v>69.283000000000001</v>
          </cell>
          <cell r="E197">
            <v>64</v>
          </cell>
          <cell r="F197" t="str">
            <v>07/27/06</v>
          </cell>
          <cell r="G197">
            <v>26.490000000000002</v>
          </cell>
          <cell r="H197">
            <v>63.024000000000001</v>
          </cell>
          <cell r="I197">
            <v>64</v>
          </cell>
          <cell r="J197" t="str">
            <v>07/27/06</v>
          </cell>
          <cell r="K197">
            <v>1.0690072639225181</v>
          </cell>
          <cell r="L197">
            <v>1.0529068442296046</v>
          </cell>
          <cell r="M197">
            <v>1.0896362212347173</v>
          </cell>
          <cell r="N197">
            <v>1.145907418008967</v>
          </cell>
          <cell r="O197">
            <v>1.1191808649352599</v>
          </cell>
          <cell r="P197">
            <v>1.2220056034754534</v>
          </cell>
          <cell r="Q197">
            <v>1.3140869796681791</v>
          </cell>
          <cell r="R197" t="str">
            <v>07/27/06</v>
          </cell>
          <cell r="S197">
            <v>0.15470643056849953</v>
          </cell>
          <cell r="T197">
            <v>-0.31069476971116305</v>
          </cell>
          <cell r="V197">
            <v>1.1939695038755294</v>
          </cell>
        </row>
        <row r="198">
          <cell r="A198">
            <v>63</v>
          </cell>
          <cell r="B198" t="str">
            <v>07/28/06</v>
          </cell>
          <cell r="C198">
            <v>25.32</v>
          </cell>
          <cell r="D198">
            <v>116.595</v>
          </cell>
          <cell r="E198">
            <v>63</v>
          </cell>
          <cell r="F198" t="str">
            <v>07/28/06</v>
          </cell>
          <cell r="G198">
            <v>27.19</v>
          </cell>
          <cell r="H198">
            <v>94.338999999999999</v>
          </cell>
          <cell r="I198">
            <v>63</v>
          </cell>
          <cell r="J198" t="str">
            <v>07/28/06</v>
          </cell>
          <cell r="K198">
            <v>1.0738546603475514</v>
          </cell>
          <cell r="L198">
            <v>1.0529068442296046</v>
          </cell>
          <cell r="M198">
            <v>1.0896362212347173</v>
          </cell>
          <cell r="N198">
            <v>1.145907418008967</v>
          </cell>
          <cell r="O198">
            <v>1.1191808649352599</v>
          </cell>
          <cell r="P198">
            <v>1.2220056034754534</v>
          </cell>
          <cell r="Q198">
            <v>1.3140869796681791</v>
          </cell>
          <cell r="R198" t="str">
            <v>07/28/06</v>
          </cell>
          <cell r="S198">
            <v>0.17986952469711093</v>
          </cell>
          <cell r="T198">
            <v>-0.29247983346343998</v>
          </cell>
          <cell r="V198">
            <v>1.1939695038755294</v>
          </cell>
        </row>
        <row r="199">
          <cell r="A199">
            <v>62</v>
          </cell>
          <cell r="B199" t="str">
            <v>07/31/06</v>
          </cell>
          <cell r="C199">
            <v>26.21</v>
          </cell>
          <cell r="D199">
            <v>98.046999999999997</v>
          </cell>
          <cell r="E199">
            <v>62</v>
          </cell>
          <cell r="F199" t="str">
            <v>07/31/06</v>
          </cell>
          <cell r="G199">
            <v>27.35</v>
          </cell>
          <cell r="H199">
            <v>56.517000000000003</v>
          </cell>
          <cell r="I199">
            <v>62</v>
          </cell>
          <cell r="J199" t="str">
            <v>07/31/06</v>
          </cell>
          <cell r="K199">
            <v>1.0434948492941625</v>
          </cell>
          <cell r="L199">
            <v>1.0529068442296046</v>
          </cell>
          <cell r="M199">
            <v>1.0896362212347173</v>
          </cell>
          <cell r="N199">
            <v>1.145907418008967</v>
          </cell>
          <cell r="O199">
            <v>1.1191808649352599</v>
          </cell>
          <cell r="P199">
            <v>1.2220056034754534</v>
          </cell>
          <cell r="Q199">
            <v>1.3140869796681791</v>
          </cell>
          <cell r="R199" t="str">
            <v>07/31/06</v>
          </cell>
          <cell r="S199">
            <v>0.22134203168685929</v>
          </cell>
          <cell r="T199">
            <v>-0.28831641946396036</v>
          </cell>
          <cell r="V199">
            <v>1.1939695038755294</v>
          </cell>
        </row>
        <row r="200">
          <cell r="A200">
            <v>61</v>
          </cell>
          <cell r="B200" t="str">
            <v>08/01/06</v>
          </cell>
          <cell r="C200">
            <v>25.98</v>
          </cell>
          <cell r="D200">
            <v>195.32</v>
          </cell>
          <cell r="E200">
            <v>61</v>
          </cell>
          <cell r="F200" t="str">
            <v>08/01/06</v>
          </cell>
          <cell r="G200">
            <v>27</v>
          </cell>
          <cell r="H200">
            <v>58.816000000000003</v>
          </cell>
          <cell r="I200">
            <v>61</v>
          </cell>
          <cell r="J200" t="str">
            <v>08/01/06</v>
          </cell>
          <cell r="K200">
            <v>1.0392609699769053</v>
          </cell>
          <cell r="L200">
            <v>1.0529068442296046</v>
          </cell>
          <cell r="M200">
            <v>1.0896362212347173</v>
          </cell>
          <cell r="N200">
            <v>1.145907418008967</v>
          </cell>
          <cell r="O200">
            <v>1.1191808649352599</v>
          </cell>
          <cell r="P200">
            <v>1.2220056034754534</v>
          </cell>
          <cell r="Q200">
            <v>1.3140869796681791</v>
          </cell>
          <cell r="R200" t="str">
            <v>08/01/06</v>
          </cell>
          <cell r="S200">
            <v>0.21062441752096928</v>
          </cell>
          <cell r="T200">
            <v>-0.29742388758782201</v>
          </cell>
          <cell r="V200">
            <v>1.1939695038755294</v>
          </cell>
        </row>
        <row r="201">
          <cell r="A201">
            <v>60</v>
          </cell>
          <cell r="B201" t="str">
            <v>08/02/06</v>
          </cell>
          <cell r="C201">
            <v>26.75</v>
          </cell>
          <cell r="D201">
            <v>360.779</v>
          </cell>
          <cell r="E201">
            <v>60</v>
          </cell>
          <cell r="F201" t="str">
            <v>08/02/06</v>
          </cell>
          <cell r="G201">
            <v>27.57</v>
          </cell>
          <cell r="H201">
            <v>53.1</v>
          </cell>
          <cell r="I201">
            <v>60</v>
          </cell>
          <cell r="J201" t="str">
            <v>08/02/06</v>
          </cell>
          <cell r="K201">
            <v>1.0306542056074766</v>
          </cell>
          <cell r="L201">
            <v>1.0529068442296046</v>
          </cell>
          <cell r="M201">
            <v>1.0896362212347173</v>
          </cell>
          <cell r="N201">
            <v>1.145907418008967</v>
          </cell>
          <cell r="O201">
            <v>1.1191808649352599</v>
          </cell>
          <cell r="P201">
            <v>1.2220056034754534</v>
          </cell>
          <cell r="Q201">
            <v>1.3140869796681791</v>
          </cell>
          <cell r="R201" t="str">
            <v>08/02/06</v>
          </cell>
          <cell r="S201">
            <v>0.24650512581547068</v>
          </cell>
          <cell r="T201">
            <v>-0.28259172521467602</v>
          </cell>
          <cell r="V201">
            <v>1.1939695038755294</v>
          </cell>
        </row>
        <row r="202">
          <cell r="A202">
            <v>59</v>
          </cell>
          <cell r="B202" t="str">
            <v>08/03/06</v>
          </cell>
          <cell r="C202">
            <v>26.29</v>
          </cell>
          <cell r="D202">
            <v>172.30100000000002</v>
          </cell>
          <cell r="E202">
            <v>59</v>
          </cell>
          <cell r="F202" t="str">
            <v>08/03/06</v>
          </cell>
          <cell r="G202">
            <v>28.07</v>
          </cell>
          <cell r="H202">
            <v>43.002000000000002</v>
          </cell>
          <cell r="I202">
            <v>59</v>
          </cell>
          <cell r="J202" t="str">
            <v>08/03/06</v>
          </cell>
          <cell r="K202">
            <v>1.0677063522251806</v>
          </cell>
          <cell r="L202">
            <v>1.0529068442296046</v>
          </cell>
          <cell r="M202">
            <v>1.0896362212347173</v>
          </cell>
          <cell r="N202">
            <v>1.145907418008967</v>
          </cell>
          <cell r="O202">
            <v>1.1191808649352599</v>
          </cell>
          <cell r="P202">
            <v>1.2220056034754534</v>
          </cell>
          <cell r="Q202">
            <v>1.3140869796681791</v>
          </cell>
          <cell r="R202" t="str">
            <v>08/03/06</v>
          </cell>
          <cell r="S202">
            <v>0.22506989748369044</v>
          </cell>
          <cell r="T202">
            <v>-0.26958105646630237</v>
          </cell>
          <cell r="V202">
            <v>1.1939695038755294</v>
          </cell>
        </row>
        <row r="203">
          <cell r="A203">
            <v>58</v>
          </cell>
          <cell r="B203" t="str">
            <v>08/04/06</v>
          </cell>
          <cell r="C203">
            <v>26.28</v>
          </cell>
          <cell r="D203">
            <v>162.99299999999999</v>
          </cell>
          <cell r="E203">
            <v>58</v>
          </cell>
          <cell r="F203" t="str">
            <v>08/04/06</v>
          </cell>
          <cell r="G203">
            <v>27.76</v>
          </cell>
          <cell r="H203">
            <v>56.146000000000001</v>
          </cell>
          <cell r="I203">
            <v>58</v>
          </cell>
          <cell r="J203" t="str">
            <v>08/04/06</v>
          </cell>
          <cell r="K203">
            <v>1.056316590563166</v>
          </cell>
          <cell r="L203">
            <v>1.0529068442296046</v>
          </cell>
          <cell r="M203">
            <v>1.0896362212347173</v>
          </cell>
          <cell r="N203">
            <v>1.145907418008967</v>
          </cell>
          <cell r="O203">
            <v>1.1191808649352599</v>
          </cell>
          <cell r="P203">
            <v>1.2220056034754534</v>
          </cell>
          <cell r="Q203">
            <v>1.3140869796681791</v>
          </cell>
          <cell r="R203" t="str">
            <v>08/04/06</v>
          </cell>
          <cell r="S203">
            <v>0.22460391425908677</v>
          </cell>
          <cell r="T203">
            <v>-0.27764767109029398</v>
          </cell>
          <cell r="V203">
            <v>1.1939695038755294</v>
          </cell>
        </row>
        <row r="204">
          <cell r="A204">
            <v>57</v>
          </cell>
          <cell r="B204" t="str">
            <v>08/07/06</v>
          </cell>
          <cell r="C204">
            <v>26</v>
          </cell>
          <cell r="D204">
            <v>168.96700000000001</v>
          </cell>
          <cell r="E204">
            <v>57</v>
          </cell>
          <cell r="F204" t="str">
            <v>08/07/06</v>
          </cell>
          <cell r="G204">
            <v>27.490000000000002</v>
          </cell>
          <cell r="H204">
            <v>46.581000000000003</v>
          </cell>
          <cell r="I204">
            <v>57</v>
          </cell>
          <cell r="J204" t="str">
            <v>08/07/06</v>
          </cell>
          <cell r="K204">
            <v>1.0573076923076923</v>
          </cell>
          <cell r="L204">
            <v>1.0529068442296046</v>
          </cell>
          <cell r="M204">
            <v>1.0896362212347173</v>
          </cell>
          <cell r="N204">
            <v>1.145907418008967</v>
          </cell>
          <cell r="O204">
            <v>1.1191808649352599</v>
          </cell>
          <cell r="P204">
            <v>1.2220056034754534</v>
          </cell>
          <cell r="Q204">
            <v>1.3140869796681791</v>
          </cell>
          <cell r="R204" t="str">
            <v>08/07/06</v>
          </cell>
          <cell r="S204">
            <v>0.21155638397017706</v>
          </cell>
          <cell r="T204">
            <v>-0.28467343221441577</v>
          </cell>
          <cell r="V204">
            <v>1.1939695038755294</v>
          </cell>
        </row>
        <row r="205">
          <cell r="A205">
            <v>56</v>
          </cell>
          <cell r="B205" t="str">
            <v>08/08/06</v>
          </cell>
          <cell r="C205">
            <v>25.44</v>
          </cell>
          <cell r="D205">
            <v>241.459</v>
          </cell>
          <cell r="E205">
            <v>56</v>
          </cell>
          <cell r="F205" t="str">
            <v>08/08/06</v>
          </cell>
          <cell r="G205">
            <v>26.61</v>
          </cell>
          <cell r="H205">
            <v>36.32</v>
          </cell>
          <cell r="I205">
            <v>56</v>
          </cell>
          <cell r="J205" t="str">
            <v>08/08/06</v>
          </cell>
          <cell r="K205">
            <v>1.0459905660377358</v>
          </cell>
          <cell r="L205">
            <v>1.0529068442296046</v>
          </cell>
          <cell r="M205">
            <v>1.0896362212347173</v>
          </cell>
          <cell r="N205">
            <v>1.145907418008967</v>
          </cell>
          <cell r="O205">
            <v>1.1191808649352599</v>
          </cell>
          <cell r="P205">
            <v>1.2220056034754534</v>
          </cell>
          <cell r="Q205">
            <v>1.3140869796681791</v>
          </cell>
          <cell r="R205" t="str">
            <v>08/08/06</v>
          </cell>
          <cell r="S205">
            <v>0.18546132339235788</v>
          </cell>
          <cell r="T205">
            <v>-0.30757220921155348</v>
          </cell>
          <cell r="V205">
            <v>1.1939695038755294</v>
          </cell>
        </row>
        <row r="206">
          <cell r="A206">
            <v>55</v>
          </cell>
          <cell r="B206" t="str">
            <v>08/09/06</v>
          </cell>
          <cell r="C206">
            <v>24.66</v>
          </cell>
          <cell r="D206">
            <v>87.766999999999996</v>
          </cell>
          <cell r="E206">
            <v>55</v>
          </cell>
          <cell r="F206" t="str">
            <v>08/09/06</v>
          </cell>
          <cell r="G206">
            <v>26.5</v>
          </cell>
          <cell r="H206">
            <v>71.576999999999998</v>
          </cell>
          <cell r="I206">
            <v>55</v>
          </cell>
          <cell r="J206" t="str">
            <v>08/09/06</v>
          </cell>
          <cell r="K206">
            <v>1.0746147607461476</v>
          </cell>
          <cell r="L206">
            <v>1.0529068442296046</v>
          </cell>
          <cell r="M206">
            <v>1.0896362212347173</v>
          </cell>
          <cell r="N206">
            <v>1.145907418008967</v>
          </cell>
          <cell r="O206">
            <v>1.1191808649352599</v>
          </cell>
          <cell r="P206">
            <v>1.2220056034754534</v>
          </cell>
          <cell r="Q206">
            <v>1.3140869796681791</v>
          </cell>
          <cell r="R206" t="str">
            <v>08/09/06</v>
          </cell>
          <cell r="S206">
            <v>0.14911463187325258</v>
          </cell>
          <cell r="T206">
            <v>-0.31043455633619566</v>
          </cell>
          <cell r="V206">
            <v>1.1939695038755294</v>
          </cell>
        </row>
        <row r="207">
          <cell r="A207">
            <v>54</v>
          </cell>
          <cell r="B207" t="str">
            <v>08/10/06</v>
          </cell>
          <cell r="C207">
            <v>25.240000000000002</v>
          </cell>
          <cell r="D207">
            <v>222.88499999999999</v>
          </cell>
          <cell r="E207">
            <v>54</v>
          </cell>
          <cell r="F207" t="str">
            <v>08/10/06</v>
          </cell>
          <cell r="G207">
            <v>28.76</v>
          </cell>
          <cell r="H207">
            <v>251.79300000000001</v>
          </cell>
          <cell r="I207">
            <v>54</v>
          </cell>
          <cell r="J207" t="str">
            <v>08/10/06</v>
          </cell>
          <cell r="K207">
            <v>1.1394611727416799</v>
          </cell>
          <cell r="L207">
            <v>1.0529068442296046</v>
          </cell>
          <cell r="M207">
            <v>1.0896362212347173</v>
          </cell>
          <cell r="N207">
            <v>1.145907418008967</v>
          </cell>
          <cell r="O207">
            <v>1.1191808649352599</v>
          </cell>
          <cell r="P207">
            <v>1.2220056034754534</v>
          </cell>
          <cell r="Q207">
            <v>1.3140869796681791</v>
          </cell>
          <cell r="R207" t="str">
            <v>08/10/06</v>
          </cell>
          <cell r="S207">
            <v>0.17614165890027955</v>
          </cell>
          <cell r="T207">
            <v>-0.25162633359354669</v>
          </cell>
          <cell r="V207">
            <v>1.1939695038755294</v>
          </cell>
        </row>
        <row r="208">
          <cell r="A208">
            <v>53</v>
          </cell>
          <cell r="B208" t="str">
            <v>08/11/06</v>
          </cell>
          <cell r="C208">
            <v>25.080000000000002</v>
          </cell>
          <cell r="D208">
            <v>88.296999999999997</v>
          </cell>
          <cell r="E208">
            <v>53</v>
          </cell>
          <cell r="F208" t="str">
            <v>08/11/06</v>
          </cell>
          <cell r="G208">
            <v>30.700000000000003</v>
          </cell>
          <cell r="H208">
            <v>201.809</v>
          </cell>
          <cell r="I208">
            <v>53</v>
          </cell>
          <cell r="J208" t="str">
            <v>08/11/06</v>
          </cell>
          <cell r="K208">
            <v>1.2240829346092503</v>
          </cell>
          <cell r="L208">
            <v>1.0529068442296046</v>
          </cell>
          <cell r="M208">
            <v>1.0896362212347173</v>
          </cell>
          <cell r="N208">
            <v>1.145907418008967</v>
          </cell>
          <cell r="O208">
            <v>1.1191808649352599</v>
          </cell>
          <cell r="P208">
            <v>1.2220056034754534</v>
          </cell>
          <cell r="Q208">
            <v>1.3140869796681791</v>
          </cell>
          <cell r="R208" t="str">
            <v>08/11/06</v>
          </cell>
          <cell r="S208">
            <v>0.16868592730661702</v>
          </cell>
          <cell r="T208">
            <v>-0.20114493884985685</v>
          </cell>
          <cell r="V208">
            <v>1.1939695038755294</v>
          </cell>
        </row>
        <row r="209">
          <cell r="A209">
            <v>52</v>
          </cell>
          <cell r="B209" t="str">
            <v>08/14/06</v>
          </cell>
          <cell r="C209">
            <v>25.77</v>
          </cell>
          <cell r="D209">
            <v>286.846</v>
          </cell>
          <cell r="E209">
            <v>52</v>
          </cell>
          <cell r="F209" t="str">
            <v>08/14/06</v>
          </cell>
          <cell r="G209">
            <v>28.69</v>
          </cell>
          <cell r="H209">
            <v>256.46100000000001</v>
          </cell>
          <cell r="I209">
            <v>52</v>
          </cell>
          <cell r="J209" t="str">
            <v>08/14/06</v>
          </cell>
          <cell r="K209">
            <v>1.1133100504462554</v>
          </cell>
          <cell r="L209">
            <v>1.0529068442296046</v>
          </cell>
          <cell r="M209">
            <v>1.0896362212347173</v>
          </cell>
          <cell r="N209">
            <v>1.145907418008967</v>
          </cell>
          <cell r="O209">
            <v>1.1191808649352599</v>
          </cell>
          <cell r="P209">
            <v>1.2220056034754534</v>
          </cell>
          <cell r="Q209">
            <v>1.3140869796681791</v>
          </cell>
          <cell r="R209" t="str">
            <v>08/14/06</v>
          </cell>
          <cell r="S209">
            <v>0.20083876980428705</v>
          </cell>
          <cell r="T209">
            <v>-0.25344782721831893</v>
          </cell>
          <cell r="V209">
            <v>1.1939695038755294</v>
          </cell>
        </row>
        <row r="210">
          <cell r="A210">
            <v>51</v>
          </cell>
          <cell r="B210" t="str">
            <v>08/15/06</v>
          </cell>
          <cell r="C210">
            <v>26</v>
          </cell>
          <cell r="D210">
            <v>179.27700000000002</v>
          </cell>
          <cell r="E210">
            <v>51</v>
          </cell>
          <cell r="F210" t="str">
            <v>08/15/06</v>
          </cell>
          <cell r="G210">
            <v>29.21</v>
          </cell>
          <cell r="H210">
            <v>221.03399999999999</v>
          </cell>
          <cell r="I210">
            <v>51</v>
          </cell>
          <cell r="J210" t="str">
            <v>08/15/06</v>
          </cell>
          <cell r="K210">
            <v>1.1234615384615385</v>
          </cell>
          <cell r="L210">
            <v>1.0529068442296046</v>
          </cell>
          <cell r="M210">
            <v>1.0896362212347173</v>
          </cell>
          <cell r="N210">
            <v>1.145907418008967</v>
          </cell>
          <cell r="O210">
            <v>1.1191808649352599</v>
          </cell>
          <cell r="P210">
            <v>1.2220056034754534</v>
          </cell>
          <cell r="Q210">
            <v>1.3140869796681791</v>
          </cell>
          <cell r="R210" t="str">
            <v>08/15/06</v>
          </cell>
          <cell r="S210">
            <v>0.21155638397017706</v>
          </cell>
          <cell r="T210">
            <v>-0.23991673172001038</v>
          </cell>
          <cell r="V210">
            <v>1.1939695038755294</v>
          </cell>
        </row>
        <row r="211">
          <cell r="A211">
            <v>50</v>
          </cell>
          <cell r="B211" t="str">
            <v>08/16/06</v>
          </cell>
          <cell r="C211">
            <v>26.52</v>
          </cell>
          <cell r="D211">
            <v>207.59700000000001</v>
          </cell>
          <cell r="E211">
            <v>50</v>
          </cell>
          <cell r="F211" t="str">
            <v>08/16/06</v>
          </cell>
          <cell r="G211">
            <v>32.31</v>
          </cell>
          <cell r="H211">
            <v>232.49600000000001</v>
          </cell>
          <cell r="I211">
            <v>50</v>
          </cell>
          <cell r="J211" t="str">
            <v>08/16/06</v>
          </cell>
          <cell r="K211">
            <v>1.2183257918552037</v>
          </cell>
          <cell r="L211">
            <v>1.0529068442296046</v>
          </cell>
          <cell r="M211">
            <v>1.0896362212347173</v>
          </cell>
          <cell r="N211">
            <v>1.145907418008967</v>
          </cell>
          <cell r="O211">
            <v>1.1191808649352599</v>
          </cell>
          <cell r="P211">
            <v>1.2220056034754534</v>
          </cell>
          <cell r="Q211">
            <v>1.3140869796681791</v>
          </cell>
          <cell r="R211" t="str">
            <v>08/16/06</v>
          </cell>
          <cell r="S211">
            <v>0.23578751164958045</v>
          </cell>
          <cell r="T211">
            <v>-0.15925058548009363</v>
          </cell>
          <cell r="V211">
            <v>1.1939695038755294</v>
          </cell>
        </row>
        <row r="212">
          <cell r="A212">
            <v>49</v>
          </cell>
          <cell r="B212" t="str">
            <v>08/17/06</v>
          </cell>
          <cell r="C212">
            <v>26.38</v>
          </cell>
          <cell r="D212">
            <v>89.397999999999996</v>
          </cell>
          <cell r="E212">
            <v>49</v>
          </cell>
          <cell r="F212" t="str">
            <v>08/17/06</v>
          </cell>
          <cell r="G212">
            <v>32.1</v>
          </cell>
          <cell r="H212">
            <v>153.70000000000002</v>
          </cell>
          <cell r="I212">
            <v>49</v>
          </cell>
          <cell r="J212" t="str">
            <v>08/17/06</v>
          </cell>
          <cell r="K212">
            <v>1.21683093252464</v>
          </cell>
          <cell r="L212">
            <v>1.0529068442296046</v>
          </cell>
          <cell r="M212">
            <v>1.0896362212347173</v>
          </cell>
          <cell r="N212">
            <v>1.145907418008967</v>
          </cell>
          <cell r="O212">
            <v>1.1191808649352599</v>
          </cell>
          <cell r="P212">
            <v>1.2220056034754534</v>
          </cell>
          <cell r="Q212">
            <v>1.3140869796681791</v>
          </cell>
          <cell r="R212" t="str">
            <v>08/17/06</v>
          </cell>
          <cell r="S212">
            <v>0.22926374650512571</v>
          </cell>
          <cell r="T212">
            <v>-0.16471506635441058</v>
          </cell>
          <cell r="V212">
            <v>1.1939695038755294</v>
          </cell>
        </row>
        <row r="213">
          <cell r="A213">
            <v>48</v>
          </cell>
          <cell r="B213" t="str">
            <v>08/18/06</v>
          </cell>
          <cell r="C213">
            <v>26.47</v>
          </cell>
          <cell r="D213">
            <v>95.665000000000006</v>
          </cell>
          <cell r="E213">
            <v>48</v>
          </cell>
          <cell r="F213" t="str">
            <v>08/18/06</v>
          </cell>
          <cell r="G213">
            <v>32.450000000000003</v>
          </cell>
          <cell r="H213">
            <v>63.372</v>
          </cell>
          <cell r="I213">
            <v>48</v>
          </cell>
          <cell r="J213" t="str">
            <v>08/18/06</v>
          </cell>
          <cell r="K213">
            <v>1.2259161314695883</v>
          </cell>
          <cell r="L213">
            <v>1.0529068442296046</v>
          </cell>
          <cell r="M213">
            <v>1.0896362212347173</v>
          </cell>
          <cell r="N213">
            <v>1.145907418008967</v>
          </cell>
          <cell r="O213">
            <v>1.1191808649352599</v>
          </cell>
          <cell r="P213">
            <v>1.2220056034754534</v>
          </cell>
          <cell r="Q213">
            <v>1.3140869796681791</v>
          </cell>
          <cell r="R213" t="str">
            <v>08/18/06</v>
          </cell>
          <cell r="S213">
            <v>0.23345759552656098</v>
          </cell>
          <cell r="T213">
            <v>-0.15560759823054893</v>
          </cell>
          <cell r="V213">
            <v>1.1939695038755294</v>
          </cell>
        </row>
        <row r="214">
          <cell r="A214">
            <v>47</v>
          </cell>
          <cell r="B214" t="str">
            <v>08/21/06</v>
          </cell>
          <cell r="C214">
            <v>26.79</v>
          </cell>
          <cell r="D214">
            <v>199.45699999999999</v>
          </cell>
          <cell r="E214">
            <v>47</v>
          </cell>
          <cell r="F214" t="str">
            <v>08/21/06</v>
          </cell>
          <cell r="G214">
            <v>31.990000000000002</v>
          </cell>
          <cell r="H214">
            <v>70.013999999999996</v>
          </cell>
          <cell r="I214">
            <v>47</v>
          </cell>
          <cell r="J214" t="str">
            <v>08/21/06</v>
          </cell>
          <cell r="K214">
            <v>1.1941022769690184</v>
          </cell>
          <cell r="L214">
            <v>1.0529068442296046</v>
          </cell>
          <cell r="M214">
            <v>1.0896362212347173</v>
          </cell>
          <cell r="N214">
            <v>1.145907418008967</v>
          </cell>
          <cell r="O214">
            <v>1.1191808649352599</v>
          </cell>
          <cell r="P214">
            <v>1.2220056034754534</v>
          </cell>
          <cell r="Q214">
            <v>1.3140869796681791</v>
          </cell>
          <cell r="R214" t="str">
            <v>08/21/06</v>
          </cell>
          <cell r="S214">
            <v>0.24836905871388626</v>
          </cell>
          <cell r="T214">
            <v>-0.16757741347905275</v>
          </cell>
          <cell r="V214">
            <v>1.1939695038755294</v>
          </cell>
        </row>
        <row r="215">
          <cell r="A215">
            <v>46</v>
          </cell>
          <cell r="B215" t="str">
            <v>08/22/06</v>
          </cell>
          <cell r="C215">
            <v>26.68</v>
          </cell>
          <cell r="D215">
            <v>189.57599999999999</v>
          </cell>
          <cell r="E215">
            <v>46</v>
          </cell>
          <cell r="F215" t="str">
            <v>08/22/06</v>
          </cell>
          <cell r="G215">
            <v>31.990000000000002</v>
          </cell>
          <cell r="H215">
            <v>59.664000000000001</v>
          </cell>
          <cell r="I215">
            <v>46</v>
          </cell>
          <cell r="J215" t="str">
            <v>08/22/06</v>
          </cell>
          <cell r="K215">
            <v>1.1990254872563719</v>
          </cell>
          <cell r="L215">
            <v>1.0529068442296046</v>
          </cell>
          <cell r="M215">
            <v>1.0896362212347173</v>
          </cell>
          <cell r="N215">
            <v>1.145907418008967</v>
          </cell>
          <cell r="O215">
            <v>1.1191808649352599</v>
          </cell>
          <cell r="P215">
            <v>1.2220056034754534</v>
          </cell>
          <cell r="Q215">
            <v>1.3140869796681791</v>
          </cell>
          <cell r="R215" t="str">
            <v>08/22/06</v>
          </cell>
          <cell r="S215">
            <v>0.2432432432432432</v>
          </cell>
          <cell r="T215">
            <v>-0.16757741347905275</v>
          </cell>
          <cell r="V215">
            <v>1.1939695038755294</v>
          </cell>
        </row>
        <row r="216">
          <cell r="A216">
            <v>45</v>
          </cell>
          <cell r="B216" t="str">
            <v>08/23/06</v>
          </cell>
          <cell r="C216">
            <v>26.26</v>
          </cell>
          <cell r="D216">
            <v>96.647000000000006</v>
          </cell>
          <cell r="E216">
            <v>45</v>
          </cell>
          <cell r="F216" t="str">
            <v>08/23/06</v>
          </cell>
          <cell r="G216">
            <v>31.990000000000002</v>
          </cell>
          <cell r="H216">
            <v>66.113</v>
          </cell>
          <cell r="I216">
            <v>45</v>
          </cell>
          <cell r="J216" t="str">
            <v>08/23/06</v>
          </cell>
          <cell r="K216">
            <v>1.2182025894897182</v>
          </cell>
          <cell r="L216">
            <v>1.0529068442296046</v>
          </cell>
          <cell r="M216">
            <v>1.0896362212347173</v>
          </cell>
          <cell r="N216">
            <v>1.145907418008967</v>
          </cell>
          <cell r="O216">
            <v>1.1191808649352599</v>
          </cell>
          <cell r="P216">
            <v>1.2220056034754534</v>
          </cell>
          <cell r="Q216">
            <v>1.3140869796681791</v>
          </cell>
          <cell r="R216" t="str">
            <v>08/23/06</v>
          </cell>
          <cell r="S216">
            <v>0.22367194780987898</v>
          </cell>
          <cell r="T216">
            <v>-0.16757741347905275</v>
          </cell>
          <cell r="V216">
            <v>1.1939695038755294</v>
          </cell>
        </row>
        <row r="217">
          <cell r="A217">
            <v>44</v>
          </cell>
          <cell r="B217" t="str">
            <v>08/24/06</v>
          </cell>
          <cell r="C217">
            <v>25.25</v>
          </cell>
          <cell r="D217">
            <v>129.911</v>
          </cell>
          <cell r="E217">
            <v>44</v>
          </cell>
          <cell r="F217" t="str">
            <v>08/24/06</v>
          </cell>
          <cell r="G217">
            <v>31.89</v>
          </cell>
          <cell r="H217">
            <v>53.706000000000003</v>
          </cell>
          <cell r="I217">
            <v>44</v>
          </cell>
          <cell r="J217" t="str">
            <v>08/24/06</v>
          </cell>
          <cell r="K217">
            <v>1.262970297029703</v>
          </cell>
          <cell r="L217">
            <v>1.0529068442296046</v>
          </cell>
          <cell r="M217">
            <v>1.0896362212347173</v>
          </cell>
          <cell r="N217">
            <v>1.145907418008967</v>
          </cell>
          <cell r="O217">
            <v>1.1191808649352599</v>
          </cell>
          <cell r="P217">
            <v>1.2220056034754534</v>
          </cell>
          <cell r="Q217">
            <v>1.3140869796681791</v>
          </cell>
          <cell r="R217" t="str">
            <v>08/24/06</v>
          </cell>
          <cell r="S217">
            <v>0.17660764212488345</v>
          </cell>
          <cell r="T217">
            <v>-0.17017954722872752</v>
          </cell>
          <cell r="V217">
            <v>1.1939695038755294</v>
          </cell>
        </row>
        <row r="218">
          <cell r="A218">
            <v>43</v>
          </cell>
          <cell r="B218" t="str">
            <v>08/25/06</v>
          </cell>
          <cell r="C218">
            <v>25.52</v>
          </cell>
          <cell r="D218">
            <v>73.930999999999997</v>
          </cell>
          <cell r="E218">
            <v>43</v>
          </cell>
          <cell r="F218" t="str">
            <v>08/25/06</v>
          </cell>
          <cell r="G218">
            <v>31.79</v>
          </cell>
          <cell r="H218">
            <v>37.265999999999998</v>
          </cell>
          <cell r="I218">
            <v>43</v>
          </cell>
          <cell r="J218" t="str">
            <v>08/25/06</v>
          </cell>
          <cell r="K218">
            <v>1.2456896551724137</v>
          </cell>
          <cell r="L218">
            <v>1.0529068442296046</v>
          </cell>
          <cell r="M218">
            <v>1.0896362212347173</v>
          </cell>
          <cell r="N218">
            <v>1.145907418008967</v>
          </cell>
          <cell r="O218">
            <v>1.1191808649352599</v>
          </cell>
          <cell r="P218">
            <v>1.2220056034754534</v>
          </cell>
          <cell r="Q218">
            <v>1.3140869796681791</v>
          </cell>
          <cell r="R218" t="str">
            <v>08/25/06</v>
          </cell>
          <cell r="S218">
            <v>0.18918918918918903</v>
          </cell>
          <cell r="T218">
            <v>-0.1727816809784023</v>
          </cell>
          <cell r="V218">
            <v>1.1939695038755294</v>
          </cell>
        </row>
        <row r="219">
          <cell r="A219">
            <v>42</v>
          </cell>
          <cell r="B219" t="str">
            <v>08/28/06</v>
          </cell>
          <cell r="C219">
            <v>25.44</v>
          </cell>
          <cell r="D219">
            <v>60.866</v>
          </cell>
          <cell r="E219">
            <v>42</v>
          </cell>
          <cell r="F219" t="str">
            <v>08/28/06</v>
          </cell>
          <cell r="G219">
            <v>31.48</v>
          </cell>
          <cell r="H219">
            <v>91.816000000000003</v>
          </cell>
          <cell r="I219">
            <v>42</v>
          </cell>
          <cell r="J219" t="str">
            <v>08/28/06</v>
          </cell>
          <cell r="K219">
            <v>1.2374213836477987</v>
          </cell>
          <cell r="L219">
            <v>1.0529068442296046</v>
          </cell>
          <cell r="M219">
            <v>1.0896362212347173</v>
          </cell>
          <cell r="N219">
            <v>1.145907418008967</v>
          </cell>
          <cell r="O219">
            <v>1.1191808649352599</v>
          </cell>
          <cell r="P219">
            <v>1.2220056034754534</v>
          </cell>
          <cell r="Q219">
            <v>1.3140869796681791</v>
          </cell>
          <cell r="R219" t="str">
            <v>08/28/06</v>
          </cell>
          <cell r="S219">
            <v>0.18546132339235788</v>
          </cell>
          <cell r="T219">
            <v>-0.1808482956023939</v>
          </cell>
          <cell r="V219">
            <v>1.1939695038755294</v>
          </cell>
        </row>
        <row r="220">
          <cell r="A220">
            <v>41</v>
          </cell>
          <cell r="B220" t="str">
            <v>08/29/06</v>
          </cell>
          <cell r="C220">
            <v>25.34</v>
          </cell>
          <cell r="D220">
            <v>85.085999999999999</v>
          </cell>
          <cell r="E220">
            <v>41</v>
          </cell>
          <cell r="F220" t="str">
            <v>08/29/06</v>
          </cell>
          <cell r="G220">
            <v>32.97</v>
          </cell>
          <cell r="H220">
            <v>108.155</v>
          </cell>
          <cell r="I220">
            <v>41</v>
          </cell>
          <cell r="J220" t="str">
            <v>08/29/06</v>
          </cell>
          <cell r="K220">
            <v>1.3011049723756907</v>
          </cell>
          <cell r="L220">
            <v>1.0529068442296046</v>
          </cell>
          <cell r="M220">
            <v>1.0896362212347173</v>
          </cell>
          <cell r="N220">
            <v>1.145907418008967</v>
          </cell>
          <cell r="O220">
            <v>1.1191808649352599</v>
          </cell>
          <cell r="P220">
            <v>1.2220056034754534</v>
          </cell>
          <cell r="Q220">
            <v>1.3140869796681791</v>
          </cell>
          <cell r="R220" t="str">
            <v>08/29/06</v>
          </cell>
          <cell r="S220">
            <v>0.18080149114631872</v>
          </cell>
          <cell r="T220">
            <v>-0.14207650273224048</v>
          </cell>
          <cell r="V220">
            <v>1.1939695038755294</v>
          </cell>
        </row>
        <row r="221">
          <cell r="A221">
            <v>40</v>
          </cell>
          <cell r="B221" t="str">
            <v>08/30/06</v>
          </cell>
          <cell r="C221">
            <v>25.25</v>
          </cell>
          <cell r="D221">
            <v>163.541</v>
          </cell>
          <cell r="E221">
            <v>40</v>
          </cell>
          <cell r="F221" t="str">
            <v>08/30/06</v>
          </cell>
          <cell r="G221">
            <v>32.93</v>
          </cell>
          <cell r="H221">
            <v>193.3</v>
          </cell>
          <cell r="I221">
            <v>40</v>
          </cell>
          <cell r="J221" t="str">
            <v>08/30/06</v>
          </cell>
          <cell r="K221">
            <v>1.3041584158415842</v>
          </cell>
          <cell r="L221">
            <v>1.0529068442296046</v>
          </cell>
          <cell r="M221">
            <v>1.0896362212347173</v>
          </cell>
          <cell r="N221">
            <v>1.145907418008967</v>
          </cell>
          <cell r="O221">
            <v>1.1191808649352599</v>
          </cell>
          <cell r="P221">
            <v>1.2220056034754534</v>
          </cell>
          <cell r="Q221">
            <v>1.3140869796681791</v>
          </cell>
          <cell r="R221" t="str">
            <v>08/30/06</v>
          </cell>
          <cell r="S221">
            <v>0.17660764212488345</v>
          </cell>
          <cell r="T221">
            <v>-0.1431173562321103</v>
          </cell>
          <cell r="V221">
            <v>1.1939695038755294</v>
          </cell>
        </row>
        <row r="222">
          <cell r="A222">
            <v>39</v>
          </cell>
          <cell r="B222" t="str">
            <v>08/31/06</v>
          </cell>
          <cell r="C222">
            <v>24.96</v>
          </cell>
          <cell r="D222">
            <v>449.98400000000004</v>
          </cell>
          <cell r="E222">
            <v>39</v>
          </cell>
          <cell r="F222" t="str">
            <v>08/31/06</v>
          </cell>
          <cell r="G222">
            <v>33.049999999999997</v>
          </cell>
          <cell r="H222">
            <v>115.934</v>
          </cell>
          <cell r="I222">
            <v>39</v>
          </cell>
          <cell r="J222" t="str">
            <v>08/31/06</v>
          </cell>
          <cell r="K222">
            <v>1.3241185897435896</v>
          </cell>
          <cell r="L222">
            <v>1.0529068442296046</v>
          </cell>
          <cell r="M222">
            <v>1.0896362212347173</v>
          </cell>
          <cell r="N222">
            <v>1.145907418008967</v>
          </cell>
          <cell r="O222">
            <v>1.1191808649352599</v>
          </cell>
          <cell r="P222">
            <v>1.2220056034754534</v>
          </cell>
          <cell r="Q222">
            <v>1.3140869796681791</v>
          </cell>
          <cell r="R222" t="str">
            <v>08/31/06</v>
          </cell>
          <cell r="S222">
            <v>0.16309412861137007</v>
          </cell>
          <cell r="T222">
            <v>-0.13999479573250073</v>
          </cell>
          <cell r="V222">
            <v>1.1939695038755294</v>
          </cell>
        </row>
        <row r="223">
          <cell r="A223">
            <v>38</v>
          </cell>
          <cell r="B223" t="str">
            <v>09/01/06</v>
          </cell>
          <cell r="C223">
            <v>25.09</v>
          </cell>
          <cell r="D223">
            <v>94.412000000000006</v>
          </cell>
          <cell r="E223">
            <v>38</v>
          </cell>
          <cell r="F223" t="str">
            <v>09/01/06</v>
          </cell>
          <cell r="G223">
            <v>32.480000000000004</v>
          </cell>
          <cell r="H223">
            <v>101.199</v>
          </cell>
          <cell r="I223">
            <v>38</v>
          </cell>
          <cell r="J223" t="str">
            <v>09/01/06</v>
          </cell>
          <cell r="K223">
            <v>1.2945396572339578</v>
          </cell>
          <cell r="L223">
            <v>1.0529068442296046</v>
          </cell>
          <cell r="M223">
            <v>1.0896362212347173</v>
          </cell>
          <cell r="N223">
            <v>1.145907418008967</v>
          </cell>
          <cell r="O223">
            <v>1.1191808649352599</v>
          </cell>
          <cell r="P223">
            <v>1.2220056034754534</v>
          </cell>
          <cell r="Q223">
            <v>1.3140869796681791</v>
          </cell>
          <cell r="R223" t="str">
            <v>09/01/06</v>
          </cell>
          <cell r="S223">
            <v>0.16915191053122092</v>
          </cell>
          <cell r="T223">
            <v>-0.15482695810564651</v>
          </cell>
          <cell r="V223">
            <v>1.1939695038755294</v>
          </cell>
        </row>
        <row r="224">
          <cell r="A224">
            <v>37</v>
          </cell>
          <cell r="B224" t="str">
            <v>09/05/06</v>
          </cell>
          <cell r="C224">
            <v>24.27</v>
          </cell>
          <cell r="D224">
            <v>227.989</v>
          </cell>
          <cell r="E224">
            <v>37</v>
          </cell>
          <cell r="F224" t="str">
            <v>09/05/06</v>
          </cell>
          <cell r="G224">
            <v>32.39</v>
          </cell>
          <cell r="H224">
            <v>85.239000000000004</v>
          </cell>
          <cell r="I224">
            <v>37</v>
          </cell>
          <cell r="J224" t="str">
            <v>09/05/06</v>
          </cell>
          <cell r="K224">
            <v>1.334569427276473</v>
          </cell>
          <cell r="L224">
            <v>1.0529068442296046</v>
          </cell>
          <cell r="M224">
            <v>1.0896362212347173</v>
          </cell>
          <cell r="N224">
            <v>1.145907418008967</v>
          </cell>
          <cell r="O224">
            <v>1.1191808649352599</v>
          </cell>
          <cell r="P224">
            <v>1.2220056034754534</v>
          </cell>
          <cell r="Q224">
            <v>1.3140869796681791</v>
          </cell>
          <cell r="R224" t="str">
            <v>09/05/06</v>
          </cell>
          <cell r="S224">
            <v>0.13094128611369982</v>
          </cell>
          <cell r="T224">
            <v>-0.15716887848035388</v>
          </cell>
          <cell r="V224">
            <v>1.1939695038755294</v>
          </cell>
        </row>
        <row r="225">
          <cell r="A225">
            <v>36</v>
          </cell>
          <cell r="B225" t="str">
            <v>09/06/06</v>
          </cell>
          <cell r="C225">
            <v>23.61</v>
          </cell>
          <cell r="D225">
            <v>237.24</v>
          </cell>
          <cell r="E225">
            <v>36</v>
          </cell>
          <cell r="F225" t="str">
            <v>09/06/06</v>
          </cell>
          <cell r="G225">
            <v>32.119999999999997</v>
          </cell>
          <cell r="H225">
            <v>59.849000000000004</v>
          </cell>
          <cell r="I225">
            <v>36</v>
          </cell>
          <cell r="J225" t="str">
            <v>09/06/06</v>
          </cell>
          <cell r="K225">
            <v>1.3604404913172383</v>
          </cell>
          <cell r="L225">
            <v>1.0529068442296046</v>
          </cell>
          <cell r="M225">
            <v>1.0896362212347173</v>
          </cell>
          <cell r="N225">
            <v>1.145907418008967</v>
          </cell>
          <cell r="O225">
            <v>1.1191808649352599</v>
          </cell>
          <cell r="P225">
            <v>1.2220056034754534</v>
          </cell>
          <cell r="Q225">
            <v>1.3140869796681791</v>
          </cell>
          <cell r="R225" t="str">
            <v>09/06/06</v>
          </cell>
          <cell r="S225">
            <v>0.10018639328984147</v>
          </cell>
          <cell r="T225">
            <v>-0.16419463960447578</v>
          </cell>
          <cell r="V225">
            <v>1.1939695038755294</v>
          </cell>
        </row>
        <row r="226">
          <cell r="A226">
            <v>35</v>
          </cell>
          <cell r="B226" t="str">
            <v>09/07/06</v>
          </cell>
          <cell r="C226">
            <v>24.78</v>
          </cell>
          <cell r="D226">
            <v>235.36700000000002</v>
          </cell>
          <cell r="E226">
            <v>35</v>
          </cell>
          <cell r="F226" t="str">
            <v>09/07/06</v>
          </cell>
          <cell r="G226">
            <v>31.86</v>
          </cell>
          <cell r="H226">
            <v>57.027999999999999</v>
          </cell>
          <cell r="I226">
            <v>35</v>
          </cell>
          <cell r="J226" t="str">
            <v>09/07/06</v>
          </cell>
          <cell r="K226">
            <v>1.2857142857142856</v>
          </cell>
          <cell r="L226">
            <v>1.0529068442296046</v>
          </cell>
          <cell r="M226">
            <v>1.0896362212347173</v>
          </cell>
          <cell r="N226">
            <v>1.145907418008967</v>
          </cell>
          <cell r="O226">
            <v>1.1191808649352599</v>
          </cell>
          <cell r="P226">
            <v>1.2220056034754534</v>
          </cell>
          <cell r="Q226">
            <v>1.3140869796681791</v>
          </cell>
          <cell r="R226" t="str">
            <v>09/07/06</v>
          </cell>
          <cell r="S226">
            <v>0.15470643056849953</v>
          </cell>
          <cell r="T226">
            <v>-0.17096018735362994</v>
          </cell>
          <cell r="V226">
            <v>1.1939695038755294</v>
          </cell>
        </row>
        <row r="227">
          <cell r="A227">
            <v>34</v>
          </cell>
          <cell r="B227" t="str">
            <v>09/08/06</v>
          </cell>
          <cell r="C227">
            <v>24.94</v>
          </cell>
          <cell r="D227">
            <v>158.25</v>
          </cell>
          <cell r="E227">
            <v>34</v>
          </cell>
          <cell r="F227" t="str">
            <v>09/08/06</v>
          </cell>
          <cell r="G227">
            <v>31.25</v>
          </cell>
          <cell r="H227">
            <v>97.674999999999997</v>
          </cell>
          <cell r="I227">
            <v>34</v>
          </cell>
          <cell r="J227" t="str">
            <v>09/08/06</v>
          </cell>
          <cell r="K227">
            <v>1.2530072173215716</v>
          </cell>
          <cell r="L227">
            <v>1.0529068442296046</v>
          </cell>
          <cell r="M227">
            <v>1.0896362212347173</v>
          </cell>
          <cell r="N227">
            <v>1.145907418008967</v>
          </cell>
          <cell r="O227">
            <v>1.1191808649352599</v>
          </cell>
          <cell r="P227">
            <v>1.2220056034754534</v>
          </cell>
          <cell r="Q227">
            <v>1.3140869796681791</v>
          </cell>
          <cell r="R227" t="str">
            <v>09/08/06</v>
          </cell>
          <cell r="S227">
            <v>0.16216216216216228</v>
          </cell>
          <cell r="T227">
            <v>-0.18683320322664587</v>
          </cell>
          <cell r="V227">
            <v>1.1939695038755294</v>
          </cell>
        </row>
        <row r="228">
          <cell r="A228">
            <v>33</v>
          </cell>
          <cell r="B228" t="str">
            <v>09/11/06</v>
          </cell>
          <cell r="C228">
            <v>25.150000000000002</v>
          </cell>
          <cell r="D228">
            <v>91.64</v>
          </cell>
          <cell r="E228">
            <v>33</v>
          </cell>
          <cell r="F228" t="str">
            <v>09/11/06</v>
          </cell>
          <cell r="G228">
            <v>31.54</v>
          </cell>
          <cell r="H228">
            <v>50.262999999999998</v>
          </cell>
          <cell r="I228">
            <v>33</v>
          </cell>
          <cell r="J228" t="str">
            <v>09/11/06</v>
          </cell>
          <cell r="K228">
            <v>1.2540755467196818</v>
          </cell>
          <cell r="L228">
            <v>1.0529068442296046</v>
          </cell>
          <cell r="M228">
            <v>1.0896362212347173</v>
          </cell>
          <cell r="N228">
            <v>1.145907418008967</v>
          </cell>
          <cell r="O228">
            <v>1.1191808649352599</v>
          </cell>
          <cell r="P228">
            <v>1.2220056034754534</v>
          </cell>
          <cell r="Q228">
            <v>1.3140869796681791</v>
          </cell>
          <cell r="R228" t="str">
            <v>09/11/06</v>
          </cell>
          <cell r="S228">
            <v>0.1719478098788445</v>
          </cell>
          <cell r="T228">
            <v>-0.17928701535258917</v>
          </cell>
          <cell r="V228">
            <v>1.1939695038755294</v>
          </cell>
        </row>
        <row r="229">
          <cell r="A229">
            <v>32</v>
          </cell>
          <cell r="B229" t="str">
            <v>09/12/06</v>
          </cell>
          <cell r="C229">
            <v>25.95</v>
          </cell>
          <cell r="D229">
            <v>252.84700000000001</v>
          </cell>
          <cell r="E229">
            <v>32</v>
          </cell>
          <cell r="F229" t="str">
            <v>09/12/06</v>
          </cell>
          <cell r="G229">
            <v>32.21</v>
          </cell>
          <cell r="H229">
            <v>178.09</v>
          </cell>
          <cell r="I229">
            <v>32</v>
          </cell>
          <cell r="J229" t="str">
            <v>09/12/06</v>
          </cell>
          <cell r="K229">
            <v>1.241233140655106</v>
          </cell>
          <cell r="L229">
            <v>1.0529068442296046</v>
          </cell>
          <cell r="M229">
            <v>1.0896362212347173</v>
          </cell>
          <cell r="N229">
            <v>1.145907418008967</v>
          </cell>
          <cell r="O229">
            <v>1.1191808649352599</v>
          </cell>
          <cell r="P229">
            <v>1.2220056034754534</v>
          </cell>
          <cell r="Q229">
            <v>1.3140869796681791</v>
          </cell>
          <cell r="R229" t="str">
            <v>09/12/06</v>
          </cell>
          <cell r="S229">
            <v>0.20922646784715737</v>
          </cell>
          <cell r="T229">
            <v>-0.1618527192297684</v>
          </cell>
          <cell r="V229">
            <v>1.1939695038755294</v>
          </cell>
        </row>
        <row r="230">
          <cell r="A230">
            <v>31</v>
          </cell>
          <cell r="B230" t="str">
            <v>09/13/06</v>
          </cell>
          <cell r="C230">
            <v>26.740000000000002</v>
          </cell>
          <cell r="D230">
            <v>251.01599999999999</v>
          </cell>
          <cell r="E230">
            <v>31</v>
          </cell>
          <cell r="F230" t="str">
            <v>09/13/06</v>
          </cell>
          <cell r="G230">
            <v>32.549999999999997</v>
          </cell>
          <cell r="H230">
            <v>169.59399999999999</v>
          </cell>
          <cell r="I230">
            <v>31</v>
          </cell>
          <cell r="J230" t="str">
            <v>09/13/06</v>
          </cell>
          <cell r="K230">
            <v>1.2172774869109946</v>
          </cell>
          <cell r="L230">
            <v>1.0529068442296046</v>
          </cell>
          <cell r="M230">
            <v>1.0896362212347173</v>
          </cell>
          <cell r="N230">
            <v>1.145907418008967</v>
          </cell>
          <cell r="O230">
            <v>1.1191808649352599</v>
          </cell>
          <cell r="P230">
            <v>1.2220056034754534</v>
          </cell>
          <cell r="Q230">
            <v>1.3140869796681791</v>
          </cell>
          <cell r="R230" t="str">
            <v>09/13/06</v>
          </cell>
          <cell r="S230">
            <v>0.24603914259086679</v>
          </cell>
          <cell r="T230">
            <v>-0.15300546448087438</v>
          </cell>
          <cell r="V230">
            <v>1.1939695038755294</v>
          </cell>
        </row>
        <row r="231">
          <cell r="A231">
            <v>30</v>
          </cell>
          <cell r="B231" t="str">
            <v>09/14/06</v>
          </cell>
          <cell r="C231">
            <v>26.25</v>
          </cell>
          <cell r="D231">
            <v>142.928</v>
          </cell>
          <cell r="E231">
            <v>30</v>
          </cell>
          <cell r="F231" t="str">
            <v>09/14/06</v>
          </cell>
          <cell r="G231">
            <v>32.32</v>
          </cell>
          <cell r="H231">
            <v>245.309</v>
          </cell>
          <cell r="I231">
            <v>30</v>
          </cell>
          <cell r="J231" t="str">
            <v>09/14/06</v>
          </cell>
          <cell r="K231">
            <v>1.2312380952380952</v>
          </cell>
          <cell r="L231">
            <v>1.0529068442296046</v>
          </cell>
          <cell r="M231">
            <v>1.0896362212347173</v>
          </cell>
          <cell r="N231">
            <v>1.145907418008967</v>
          </cell>
          <cell r="O231">
            <v>1.1191808649352599</v>
          </cell>
          <cell r="P231">
            <v>1.2220056034754534</v>
          </cell>
          <cell r="Q231">
            <v>1.3140869796681791</v>
          </cell>
          <cell r="R231" t="str">
            <v>09/14/06</v>
          </cell>
          <cell r="S231">
            <v>0.22320596458527486</v>
          </cell>
          <cell r="T231">
            <v>-0.15899037210512623</v>
          </cell>
          <cell r="V231">
            <v>1.1939695038755294</v>
          </cell>
        </row>
        <row r="232">
          <cell r="A232">
            <v>29</v>
          </cell>
          <cell r="B232" t="str">
            <v>09/15/06</v>
          </cell>
          <cell r="C232">
            <v>26.490000000000002</v>
          </cell>
          <cell r="D232">
            <v>236.12</v>
          </cell>
          <cell r="E232">
            <v>29</v>
          </cell>
          <cell r="F232" t="str">
            <v>09/15/06</v>
          </cell>
          <cell r="G232">
            <v>31.35</v>
          </cell>
          <cell r="H232">
            <v>202.631</v>
          </cell>
          <cell r="I232">
            <v>29</v>
          </cell>
          <cell r="J232" t="str">
            <v>09/15/06</v>
          </cell>
          <cell r="K232">
            <v>1.1834654586636466</v>
          </cell>
          <cell r="L232">
            <v>1.0529068442296046</v>
          </cell>
          <cell r="M232">
            <v>1.0896362212347173</v>
          </cell>
          <cell r="N232">
            <v>1.145907418008967</v>
          </cell>
          <cell r="O232">
            <v>1.1191808649352599</v>
          </cell>
          <cell r="P232">
            <v>1.2220056034754534</v>
          </cell>
          <cell r="Q232">
            <v>1.3140869796681791</v>
          </cell>
          <cell r="R232" t="str">
            <v>09/15/06</v>
          </cell>
          <cell r="S232">
            <v>0.23438956197576899</v>
          </cell>
          <cell r="T232">
            <v>-0.1842310694769711</v>
          </cell>
          <cell r="V232">
            <v>1.1939695038755294</v>
          </cell>
        </row>
        <row r="233">
          <cell r="A233">
            <v>28</v>
          </cell>
          <cell r="B233" t="str">
            <v>09/18/06</v>
          </cell>
          <cell r="C233">
            <v>26.79</v>
          </cell>
          <cell r="D233">
            <v>213.88900000000001</v>
          </cell>
          <cell r="E233">
            <v>28</v>
          </cell>
          <cell r="F233" t="str">
            <v>09/18/06</v>
          </cell>
          <cell r="G233">
            <v>31.02</v>
          </cell>
          <cell r="H233">
            <v>186.83</v>
          </cell>
          <cell r="I233">
            <v>28</v>
          </cell>
          <cell r="J233" t="str">
            <v>09/18/06</v>
          </cell>
          <cell r="K233">
            <v>1.1578947368421053</v>
          </cell>
          <cell r="L233">
            <v>1.0529068442296046</v>
          </cell>
          <cell r="M233">
            <v>1.0896362212347173</v>
          </cell>
          <cell r="N233">
            <v>1.145907418008967</v>
          </cell>
          <cell r="O233">
            <v>1.1191808649352599</v>
          </cell>
          <cell r="P233">
            <v>1.2220056034754534</v>
          </cell>
          <cell r="Q233">
            <v>1.3140869796681791</v>
          </cell>
          <cell r="R233" t="str">
            <v>09/18/06</v>
          </cell>
          <cell r="S233">
            <v>0.24836905871388626</v>
          </cell>
          <cell r="T233">
            <v>-0.19281811085089773</v>
          </cell>
          <cell r="V233">
            <v>1.1939695038755294</v>
          </cell>
        </row>
        <row r="234">
          <cell r="A234">
            <v>27</v>
          </cell>
          <cell r="B234" t="str">
            <v>09/19/06</v>
          </cell>
          <cell r="C234">
            <v>26.48</v>
          </cell>
          <cell r="D234">
            <v>186.37200000000001</v>
          </cell>
          <cell r="E234">
            <v>27</v>
          </cell>
          <cell r="F234" t="str">
            <v>09/19/06</v>
          </cell>
          <cell r="G234">
            <v>31.32</v>
          </cell>
          <cell r="H234">
            <v>106.79600000000001</v>
          </cell>
          <cell r="I234">
            <v>27</v>
          </cell>
          <cell r="J234" t="str">
            <v>09/19/06</v>
          </cell>
          <cell r="K234">
            <v>1.1827794561933536</v>
          </cell>
          <cell r="L234">
            <v>1.0529068442296046</v>
          </cell>
          <cell r="M234">
            <v>1.0896362212347173</v>
          </cell>
          <cell r="N234">
            <v>1.145907418008967</v>
          </cell>
          <cell r="O234">
            <v>1.1191808649352599</v>
          </cell>
          <cell r="P234">
            <v>1.2220056034754534</v>
          </cell>
          <cell r="Q234">
            <v>1.3140869796681791</v>
          </cell>
          <cell r="R234" t="str">
            <v>09/19/06</v>
          </cell>
          <cell r="S234">
            <v>0.23392357875116487</v>
          </cell>
          <cell r="T234">
            <v>-0.18501170960187352</v>
          </cell>
          <cell r="V234">
            <v>1.1939695038755294</v>
          </cell>
        </row>
        <row r="235">
          <cell r="A235">
            <v>26</v>
          </cell>
          <cell r="B235" t="str">
            <v>09/20/06</v>
          </cell>
          <cell r="C235">
            <v>27.310000000000002</v>
          </cell>
          <cell r="D235">
            <v>171.19300000000001</v>
          </cell>
          <cell r="E235">
            <v>26</v>
          </cell>
          <cell r="F235" t="str">
            <v>09/20/06</v>
          </cell>
          <cell r="G235">
            <v>31.43</v>
          </cell>
          <cell r="H235">
            <v>250.05500000000001</v>
          </cell>
          <cell r="I235">
            <v>26</v>
          </cell>
          <cell r="J235" t="str">
            <v>09/20/06</v>
          </cell>
          <cell r="K235">
            <v>1.1508604906627609</v>
          </cell>
          <cell r="L235">
            <v>1.0529068442296046</v>
          </cell>
          <cell r="M235">
            <v>1.0896362212347173</v>
          </cell>
          <cell r="N235">
            <v>1.145907418008967</v>
          </cell>
          <cell r="O235">
            <v>1.1191808649352599</v>
          </cell>
          <cell r="P235">
            <v>1.2220056034754534</v>
          </cell>
          <cell r="Q235">
            <v>1.3140869796681791</v>
          </cell>
          <cell r="R235" t="str">
            <v>09/20/06</v>
          </cell>
          <cell r="S235">
            <v>0.27260018639328987</v>
          </cell>
          <cell r="T235">
            <v>-0.18214936247723135</v>
          </cell>
          <cell r="V235">
            <v>1.1939695038755294</v>
          </cell>
        </row>
        <row r="236">
          <cell r="A236">
            <v>25</v>
          </cell>
          <cell r="B236" t="str">
            <v>09/21/06</v>
          </cell>
          <cell r="C236">
            <v>27.62</v>
          </cell>
          <cell r="D236">
            <v>125.066</v>
          </cell>
          <cell r="E236">
            <v>25</v>
          </cell>
          <cell r="F236" t="str">
            <v>09/21/06</v>
          </cell>
          <cell r="G236">
            <v>30.86</v>
          </cell>
          <cell r="H236">
            <v>108.57300000000001</v>
          </cell>
          <cell r="I236">
            <v>25</v>
          </cell>
          <cell r="J236" t="str">
            <v>09/21/06</v>
          </cell>
          <cell r="K236">
            <v>1.1173062997827661</v>
          </cell>
          <cell r="L236">
            <v>1.0529068442296046</v>
          </cell>
          <cell r="M236">
            <v>1.0896362212347173</v>
          </cell>
          <cell r="N236">
            <v>1.145907418008967</v>
          </cell>
          <cell r="O236">
            <v>1.1191808649352599</v>
          </cell>
          <cell r="P236">
            <v>1.2220056034754534</v>
          </cell>
          <cell r="Q236">
            <v>1.3140869796681791</v>
          </cell>
          <cell r="R236" t="str">
            <v>09/21/06</v>
          </cell>
          <cell r="S236">
            <v>0.28704566635601125</v>
          </cell>
          <cell r="T236">
            <v>-0.19698152485037734</v>
          </cell>
          <cell r="V236">
            <v>1.1939695038755294</v>
          </cell>
        </row>
        <row r="237">
          <cell r="A237">
            <v>24</v>
          </cell>
          <cell r="B237" t="str">
            <v>09/22/06</v>
          </cell>
          <cell r="C237">
            <v>27.34</v>
          </cell>
          <cell r="D237">
            <v>196.053</v>
          </cell>
          <cell r="E237">
            <v>24</v>
          </cell>
          <cell r="F237" t="str">
            <v>09/22/06</v>
          </cell>
          <cell r="G237">
            <v>30.85</v>
          </cell>
          <cell r="H237">
            <v>89.546999999999997</v>
          </cell>
          <cell r="I237">
            <v>24</v>
          </cell>
          <cell r="J237" t="str">
            <v>09/22/06</v>
          </cell>
          <cell r="K237">
            <v>1.1283833211411851</v>
          </cell>
          <cell r="L237">
            <v>1.0529068442296046</v>
          </cell>
          <cell r="M237">
            <v>1.0896362212347173</v>
          </cell>
          <cell r="N237">
            <v>1.145907418008967</v>
          </cell>
          <cell r="O237">
            <v>1.1191808649352599</v>
          </cell>
          <cell r="P237">
            <v>1.2220056034754534</v>
          </cell>
          <cell r="Q237">
            <v>1.3140869796681791</v>
          </cell>
          <cell r="R237" t="str">
            <v>09/22/06</v>
          </cell>
          <cell r="S237">
            <v>0.27399813606710155</v>
          </cell>
          <cell r="T237">
            <v>-0.19724173822534474</v>
          </cell>
          <cell r="V237">
            <v>1.1939695038755294</v>
          </cell>
        </row>
        <row r="238">
          <cell r="A238">
            <v>23</v>
          </cell>
          <cell r="B238" t="str">
            <v>09/25/06</v>
          </cell>
          <cell r="C238">
            <v>27.35</v>
          </cell>
          <cell r="D238">
            <v>88.486999999999995</v>
          </cell>
          <cell r="E238">
            <v>23</v>
          </cell>
          <cell r="F238" t="str">
            <v>09/25/06</v>
          </cell>
          <cell r="G238">
            <v>31.29</v>
          </cell>
          <cell r="H238">
            <v>168.53</v>
          </cell>
          <cell r="I238">
            <v>23</v>
          </cell>
          <cell r="J238" t="str">
            <v>09/25/06</v>
          </cell>
          <cell r="K238">
            <v>1.1440585009140767</v>
          </cell>
          <cell r="L238">
            <v>1.0529068442296046</v>
          </cell>
          <cell r="M238">
            <v>1.0896362212347173</v>
          </cell>
          <cell r="N238">
            <v>1.145907418008967</v>
          </cell>
          <cell r="O238">
            <v>1.1191808649352599</v>
          </cell>
          <cell r="P238">
            <v>1.2220056034754534</v>
          </cell>
          <cell r="Q238">
            <v>1.3140869796681791</v>
          </cell>
          <cell r="R238" t="str">
            <v>09/25/06</v>
          </cell>
          <cell r="S238">
            <v>0.27446411929170544</v>
          </cell>
          <cell r="T238">
            <v>-0.18579234972677594</v>
          </cell>
          <cell r="V238">
            <v>1.1939695038755294</v>
          </cell>
        </row>
        <row r="239">
          <cell r="A239">
            <v>22</v>
          </cell>
          <cell r="B239" t="str">
            <v>09/26/06</v>
          </cell>
          <cell r="C239">
            <v>27.5</v>
          </cell>
          <cell r="D239">
            <v>128.95500000000001</v>
          </cell>
          <cell r="E239">
            <v>22</v>
          </cell>
          <cell r="F239" t="str">
            <v>09/26/06</v>
          </cell>
          <cell r="G239">
            <v>31.52</v>
          </cell>
          <cell r="H239">
            <v>201.124</v>
          </cell>
          <cell r="I239">
            <v>22</v>
          </cell>
          <cell r="J239" t="str">
            <v>09/26/06</v>
          </cell>
          <cell r="K239">
            <v>1.1461818181818182</v>
          </cell>
          <cell r="L239">
            <v>1.0529068442296046</v>
          </cell>
          <cell r="M239">
            <v>1.0896362212347173</v>
          </cell>
          <cell r="N239">
            <v>1.145907418008967</v>
          </cell>
          <cell r="O239">
            <v>1.1191808649352599</v>
          </cell>
          <cell r="P239">
            <v>1.2220056034754534</v>
          </cell>
          <cell r="Q239">
            <v>1.3140869796681791</v>
          </cell>
          <cell r="R239" t="str">
            <v>09/26/06</v>
          </cell>
          <cell r="S239">
            <v>0.28145386766076408</v>
          </cell>
          <cell r="T239">
            <v>-0.17980744210252408</v>
          </cell>
          <cell r="V239">
            <v>1.1939695038755294</v>
          </cell>
        </row>
        <row r="240">
          <cell r="A240">
            <v>21</v>
          </cell>
          <cell r="B240" t="str">
            <v>09/27/06</v>
          </cell>
          <cell r="C240">
            <v>27.88</v>
          </cell>
          <cell r="D240">
            <v>161.04599999999999</v>
          </cell>
          <cell r="E240">
            <v>21</v>
          </cell>
          <cell r="F240" t="str">
            <v>09/27/06</v>
          </cell>
          <cell r="G240">
            <v>31.04</v>
          </cell>
          <cell r="H240">
            <v>70.356999999999999</v>
          </cell>
          <cell r="I240">
            <v>21</v>
          </cell>
          <cell r="J240" t="str">
            <v>09/27/06</v>
          </cell>
          <cell r="K240">
            <v>1.1133428981348636</v>
          </cell>
          <cell r="L240">
            <v>1.0529068442296046</v>
          </cell>
          <cell r="M240">
            <v>1.0896362212347173</v>
          </cell>
          <cell r="N240">
            <v>1.145907418008967</v>
          </cell>
          <cell r="O240">
            <v>1.1191808649352599</v>
          </cell>
          <cell r="P240">
            <v>1.2220056034754534</v>
          </cell>
          <cell r="Q240">
            <v>1.3140869796681791</v>
          </cell>
          <cell r="R240" t="str">
            <v>09/27/06</v>
          </cell>
          <cell r="S240">
            <v>0.29916123019571295</v>
          </cell>
          <cell r="T240">
            <v>-0.19229768410096282</v>
          </cell>
          <cell r="V240">
            <v>1.1939695038755294</v>
          </cell>
        </row>
        <row r="241">
          <cell r="A241">
            <v>20</v>
          </cell>
          <cell r="B241" t="str">
            <v>09/28/06</v>
          </cell>
          <cell r="C241">
            <v>28.32</v>
          </cell>
          <cell r="D241">
            <v>171.62299999999999</v>
          </cell>
          <cell r="E241">
            <v>20</v>
          </cell>
          <cell r="F241" t="str">
            <v>09/28/06</v>
          </cell>
          <cell r="G241">
            <v>30.700000000000003</v>
          </cell>
          <cell r="H241">
            <v>142.589</v>
          </cell>
          <cell r="I241">
            <v>20</v>
          </cell>
          <cell r="J241" t="str">
            <v>09/28/06</v>
          </cell>
          <cell r="K241">
            <v>1.0840395480225991</v>
          </cell>
          <cell r="L241">
            <v>1.0529068442296046</v>
          </cell>
          <cell r="M241">
            <v>1.0896362212347173</v>
          </cell>
          <cell r="N241">
            <v>1.145907418008967</v>
          </cell>
          <cell r="O241">
            <v>1.1191808649352599</v>
          </cell>
          <cell r="P241">
            <v>1.2220056034754534</v>
          </cell>
          <cell r="Q241">
            <v>1.3140869796681791</v>
          </cell>
          <cell r="R241" t="str">
            <v>09/28/06</v>
          </cell>
          <cell r="S241">
            <v>0.31966449207828518</v>
          </cell>
          <cell r="T241">
            <v>-0.20114493884985685</v>
          </cell>
          <cell r="V241">
            <v>1.1939695038755294</v>
          </cell>
        </row>
        <row r="242">
          <cell r="A242">
            <v>19</v>
          </cell>
          <cell r="B242" t="str">
            <v>09/29/06</v>
          </cell>
          <cell r="C242">
            <v>27.67</v>
          </cell>
          <cell r="D242">
            <v>293.09899999999999</v>
          </cell>
          <cell r="E242">
            <v>19</v>
          </cell>
          <cell r="F242" t="str">
            <v>09/29/06</v>
          </cell>
          <cell r="G242">
            <v>30.05</v>
          </cell>
          <cell r="H242">
            <v>120.556</v>
          </cell>
          <cell r="I242">
            <v>19</v>
          </cell>
          <cell r="J242" t="str">
            <v>09/29/06</v>
          </cell>
          <cell r="K242">
            <v>1.0860137332851463</v>
          </cell>
          <cell r="L242">
            <v>1.0529068442296046</v>
          </cell>
          <cell r="M242">
            <v>1.0896362212347173</v>
          </cell>
          <cell r="N242">
            <v>1.145907418008967</v>
          </cell>
          <cell r="O242">
            <v>1.1191808649352599</v>
          </cell>
          <cell r="P242">
            <v>1.2220056034754534</v>
          </cell>
          <cell r="Q242">
            <v>1.3140869796681791</v>
          </cell>
          <cell r="R242" t="str">
            <v>09/29/06</v>
          </cell>
          <cell r="S242">
            <v>0.28937558247903072</v>
          </cell>
          <cell r="T242">
            <v>-0.2180588082227426</v>
          </cell>
          <cell r="V242">
            <v>1.1939695038755294</v>
          </cell>
        </row>
        <row r="243">
          <cell r="A243">
            <v>18</v>
          </cell>
          <cell r="B243" t="str">
            <v>10/02/06</v>
          </cell>
          <cell r="C243">
            <v>27.39</v>
          </cell>
          <cell r="D243">
            <v>160.501</v>
          </cell>
          <cell r="E243">
            <v>18</v>
          </cell>
          <cell r="F243" t="str">
            <v>10/02/06</v>
          </cell>
          <cell r="G243">
            <v>29.22</v>
          </cell>
          <cell r="H243">
            <v>203.428</v>
          </cell>
          <cell r="I243">
            <v>18</v>
          </cell>
          <cell r="J243" t="str">
            <v>10/02/06</v>
          </cell>
          <cell r="K243">
            <v>1.0668127053669221</v>
          </cell>
          <cell r="L243">
            <v>1.0529068442296046</v>
          </cell>
          <cell r="M243">
            <v>1.0896362212347173</v>
          </cell>
          <cell r="N243">
            <v>1.145907418008967</v>
          </cell>
          <cell r="O243">
            <v>1.1191808649352599</v>
          </cell>
          <cell r="P243">
            <v>1.2220056034754534</v>
          </cell>
          <cell r="Q243">
            <v>1.3140869796681791</v>
          </cell>
          <cell r="R243" t="str">
            <v>10/02/06</v>
          </cell>
          <cell r="S243">
            <v>0.27632805219012102</v>
          </cell>
          <cell r="T243">
            <v>-0.23965651834504298</v>
          </cell>
          <cell r="V243">
            <v>1.1939695038755294</v>
          </cell>
        </row>
        <row r="244">
          <cell r="A244">
            <v>17</v>
          </cell>
          <cell r="B244" t="str">
            <v>10/03/06</v>
          </cell>
          <cell r="C244">
            <v>27.53</v>
          </cell>
          <cell r="D244">
            <v>336.072</v>
          </cell>
          <cell r="E244">
            <v>17</v>
          </cell>
          <cell r="F244" t="str">
            <v>10/03/06</v>
          </cell>
          <cell r="G244">
            <v>29.330000000000002</v>
          </cell>
          <cell r="H244">
            <v>145.45400000000001</v>
          </cell>
          <cell r="I244">
            <v>17</v>
          </cell>
          <cell r="J244" t="str">
            <v>10/03/06</v>
          </cell>
          <cell r="K244">
            <v>1.0653832183073011</v>
          </cell>
          <cell r="L244">
            <v>1.0529068442296046</v>
          </cell>
          <cell r="M244">
            <v>1.0896362212347173</v>
          </cell>
          <cell r="N244">
            <v>1.145907418008967</v>
          </cell>
          <cell r="O244">
            <v>1.1191808649352599</v>
          </cell>
          <cell r="P244">
            <v>1.2220056034754534</v>
          </cell>
          <cell r="Q244">
            <v>1.3140869796681791</v>
          </cell>
          <cell r="R244" t="str">
            <v>10/03/06</v>
          </cell>
          <cell r="S244">
            <v>0.28285181733457598</v>
          </cell>
          <cell r="T244">
            <v>-0.2367941712204007</v>
          </cell>
          <cell r="V244">
            <v>1.1939695038755294</v>
          </cell>
        </row>
        <row r="245">
          <cell r="A245">
            <v>16</v>
          </cell>
          <cell r="B245" t="str">
            <v>10/04/06</v>
          </cell>
          <cell r="C245">
            <v>28.34</v>
          </cell>
          <cell r="D245">
            <v>316.74299999999999</v>
          </cell>
          <cell r="E245">
            <v>16</v>
          </cell>
          <cell r="F245" t="str">
            <v>10/04/06</v>
          </cell>
          <cell r="G245">
            <v>30.45</v>
          </cell>
          <cell r="H245">
            <v>67.048000000000002</v>
          </cell>
          <cell r="I245">
            <v>16</v>
          </cell>
          <cell r="J245" t="str">
            <v>10/04/06</v>
          </cell>
          <cell r="K245">
            <v>1.0744530698659138</v>
          </cell>
          <cell r="L245">
            <v>1.0529068442296046</v>
          </cell>
          <cell r="M245">
            <v>1.0896362212347173</v>
          </cell>
          <cell r="N245">
            <v>1.145907418008967</v>
          </cell>
          <cell r="O245">
            <v>1.1191808649352599</v>
          </cell>
          <cell r="P245">
            <v>1.2220056034754534</v>
          </cell>
          <cell r="Q245">
            <v>1.3140869796681791</v>
          </cell>
          <cell r="R245" t="str">
            <v>10/04/06</v>
          </cell>
          <cell r="S245">
            <v>0.32059645852749297</v>
          </cell>
          <cell r="T245">
            <v>-0.20765027322404372</v>
          </cell>
          <cell r="V245">
            <v>1.1939695038755294</v>
          </cell>
        </row>
        <row r="246">
          <cell r="A246">
            <v>15</v>
          </cell>
          <cell r="B246" t="str">
            <v>10/05/06</v>
          </cell>
          <cell r="C246">
            <v>28.66</v>
          </cell>
          <cell r="D246">
            <v>232.834</v>
          </cell>
          <cell r="E246">
            <v>15</v>
          </cell>
          <cell r="F246" t="str">
            <v>10/05/06</v>
          </cell>
          <cell r="G246">
            <v>30.96</v>
          </cell>
          <cell r="H246">
            <v>78.423000000000002</v>
          </cell>
          <cell r="I246">
            <v>15</v>
          </cell>
          <cell r="J246" t="str">
            <v>10/05/06</v>
          </cell>
          <cell r="K246">
            <v>1.0802512212142359</v>
          </cell>
          <cell r="L246">
            <v>1.0529068442296046</v>
          </cell>
          <cell r="M246">
            <v>1.0896362212347173</v>
          </cell>
          <cell r="N246">
            <v>1.145907418008967</v>
          </cell>
          <cell r="O246">
            <v>1.1191808649352599</v>
          </cell>
          <cell r="P246">
            <v>1.2220056034754534</v>
          </cell>
          <cell r="Q246">
            <v>1.3140869796681791</v>
          </cell>
          <cell r="R246" t="str">
            <v>10/05/06</v>
          </cell>
          <cell r="S246">
            <v>0.33550792171481825</v>
          </cell>
          <cell r="T246">
            <v>-0.19437939110070257</v>
          </cell>
          <cell r="V246">
            <v>1.1939695038755294</v>
          </cell>
        </row>
        <row r="247">
          <cell r="A247">
            <v>14</v>
          </cell>
          <cell r="B247" t="str">
            <v>10/06/06</v>
          </cell>
          <cell r="C247">
            <v>28.6</v>
          </cell>
          <cell r="D247">
            <v>163.02100000000002</v>
          </cell>
          <cell r="E247">
            <v>14</v>
          </cell>
          <cell r="F247" t="str">
            <v>10/06/06</v>
          </cell>
          <cell r="G247">
            <v>30.55</v>
          </cell>
          <cell r="H247">
            <v>60.832999999999998</v>
          </cell>
          <cell r="I247">
            <v>14</v>
          </cell>
          <cell r="J247" t="str">
            <v>10/06/06</v>
          </cell>
          <cell r="K247">
            <v>1.0681818181818181</v>
          </cell>
          <cell r="L247">
            <v>1.0529068442296046</v>
          </cell>
          <cell r="M247">
            <v>1.0896362212347173</v>
          </cell>
          <cell r="N247">
            <v>1.145907418008967</v>
          </cell>
          <cell r="O247">
            <v>1.1191808649352599</v>
          </cell>
          <cell r="P247">
            <v>1.2220056034754534</v>
          </cell>
          <cell r="Q247">
            <v>1.3140869796681791</v>
          </cell>
          <cell r="R247" t="str">
            <v>10/06/06</v>
          </cell>
          <cell r="S247">
            <v>0.33271202236719488</v>
          </cell>
          <cell r="T247">
            <v>-0.20504813947436895</v>
          </cell>
          <cell r="V247">
            <v>1.1939695038755294</v>
          </cell>
        </row>
        <row r="248">
          <cell r="A248">
            <v>13</v>
          </cell>
          <cell r="B248" t="str">
            <v>10/09/06</v>
          </cell>
          <cell r="C248">
            <v>29.200000000000003</v>
          </cell>
          <cell r="D248">
            <v>255.45000000000002</v>
          </cell>
          <cell r="E248">
            <v>13</v>
          </cell>
          <cell r="F248" t="str">
            <v>10/09/06</v>
          </cell>
          <cell r="G248">
            <v>30.51</v>
          </cell>
          <cell r="H248">
            <v>82.808999999999997</v>
          </cell>
          <cell r="I248">
            <v>13</v>
          </cell>
          <cell r="J248" t="str">
            <v>10/09/06</v>
          </cell>
          <cell r="K248">
            <v>1.0448630136986301</v>
          </cell>
          <cell r="L248">
            <v>1.0529068442296046</v>
          </cell>
          <cell r="M248">
            <v>1.0896362212347173</v>
          </cell>
          <cell r="N248">
            <v>1.145907418008967</v>
          </cell>
          <cell r="O248">
            <v>1.1191808649352599</v>
          </cell>
          <cell r="P248">
            <v>1.2220056034754534</v>
          </cell>
          <cell r="Q248">
            <v>1.3140869796681791</v>
          </cell>
          <cell r="R248" t="str">
            <v>10/09/06</v>
          </cell>
          <cell r="S248">
            <v>0.36067101584342964</v>
          </cell>
          <cell r="T248">
            <v>-0.20608899297423888</v>
          </cell>
          <cell r="V248">
            <v>1.1939695038755294</v>
          </cell>
        </row>
        <row r="249">
          <cell r="A249">
            <v>12</v>
          </cell>
          <cell r="B249" t="str">
            <v>10/10/06</v>
          </cell>
          <cell r="C249">
            <v>29.64</v>
          </cell>
          <cell r="D249">
            <v>553.16800000000001</v>
          </cell>
          <cell r="E249">
            <v>12</v>
          </cell>
          <cell r="F249" t="str">
            <v>10/10/06</v>
          </cell>
          <cell r="G249">
            <v>30.39</v>
          </cell>
          <cell r="H249">
            <v>49.036999999999999</v>
          </cell>
          <cell r="I249">
            <v>12</v>
          </cell>
          <cell r="J249" t="str">
            <v>10/10/06</v>
          </cell>
          <cell r="K249">
            <v>1.0253036437246963</v>
          </cell>
          <cell r="L249">
            <v>1.0529068442296046</v>
          </cell>
          <cell r="M249">
            <v>1.0896362212347173</v>
          </cell>
          <cell r="N249">
            <v>1.145907418008967</v>
          </cell>
          <cell r="O249">
            <v>1.1191808649352599</v>
          </cell>
          <cell r="P249">
            <v>1.2220056034754534</v>
          </cell>
          <cell r="Q249">
            <v>1.3140869796681791</v>
          </cell>
          <cell r="R249" t="str">
            <v>10/10/06</v>
          </cell>
          <cell r="S249">
            <v>0.38117427772600188</v>
          </cell>
          <cell r="T249">
            <v>-0.20921155347384857</v>
          </cell>
          <cell r="V249">
            <v>1.1939695038755294</v>
          </cell>
        </row>
        <row r="250">
          <cell r="A250">
            <v>11</v>
          </cell>
          <cell r="B250" t="str">
            <v>10/11/06</v>
          </cell>
          <cell r="C250">
            <v>30.29</v>
          </cell>
          <cell r="D250">
            <v>473.33100000000002</v>
          </cell>
          <cell r="E250">
            <v>11</v>
          </cell>
          <cell r="F250" t="str">
            <v>10/11/06</v>
          </cell>
          <cell r="G250">
            <v>30.23</v>
          </cell>
          <cell r="H250">
            <v>48.544000000000004</v>
          </cell>
          <cell r="I250">
            <v>11</v>
          </cell>
          <cell r="J250" t="str">
            <v>10/11/06</v>
          </cell>
          <cell r="K250">
            <v>0.99801914823374061</v>
          </cell>
          <cell r="L250">
            <v>1.0529068442296046</v>
          </cell>
          <cell r="M250">
            <v>1.0896362212347173</v>
          </cell>
          <cell r="N250">
            <v>1.145907418008967</v>
          </cell>
          <cell r="O250">
            <v>1.1191808649352599</v>
          </cell>
          <cell r="P250">
            <v>1.2220056034754534</v>
          </cell>
          <cell r="Q250">
            <v>1.3140869796681791</v>
          </cell>
          <cell r="R250" t="str">
            <v>10/11/06</v>
          </cell>
          <cell r="S250">
            <v>0.41146318732525611</v>
          </cell>
          <cell r="T250">
            <v>-0.21337496747332807</v>
          </cell>
          <cell r="V250">
            <v>1.1939695038755294</v>
          </cell>
        </row>
        <row r="251">
          <cell r="A251">
            <v>10</v>
          </cell>
          <cell r="B251" t="str">
            <v>10/12/06</v>
          </cell>
          <cell r="C251">
            <v>31.64</v>
          </cell>
          <cell r="D251">
            <v>565.28100000000006</v>
          </cell>
          <cell r="E251">
            <v>10</v>
          </cell>
          <cell r="F251" t="str">
            <v>10/12/06</v>
          </cell>
          <cell r="G251">
            <v>32.200000000000003</v>
          </cell>
          <cell r="H251">
            <v>118.93</v>
          </cell>
          <cell r="I251">
            <v>10</v>
          </cell>
          <cell r="J251" t="str">
            <v>10/12/06</v>
          </cell>
          <cell r="K251">
            <v>1.0176991150442478</v>
          </cell>
          <cell r="L251">
            <v>1.0529068442296046</v>
          </cell>
          <cell r="M251">
            <v>1.0896362212347173</v>
          </cell>
          <cell r="N251">
            <v>1.145907418008967</v>
          </cell>
          <cell r="O251">
            <v>1.1191808649352599</v>
          </cell>
          <cell r="P251">
            <v>1.2220056034754534</v>
          </cell>
          <cell r="Q251">
            <v>1.3140869796681791</v>
          </cell>
          <cell r="R251" t="str">
            <v>10/12/06</v>
          </cell>
          <cell r="S251">
            <v>0.47437092264678471</v>
          </cell>
          <cell r="T251">
            <v>-0.1621129326047358</v>
          </cell>
          <cell r="V251">
            <v>1.1939695038755294</v>
          </cell>
        </row>
        <row r="252">
          <cell r="A252">
            <v>9</v>
          </cell>
          <cell r="B252" t="str">
            <v>10/13/06</v>
          </cell>
          <cell r="C252">
            <v>30.93</v>
          </cell>
          <cell r="D252">
            <v>357.33199999999999</v>
          </cell>
          <cell r="E252">
            <v>9</v>
          </cell>
          <cell r="F252" t="str">
            <v>10/13/06</v>
          </cell>
          <cell r="G252">
            <v>31.45</v>
          </cell>
          <cell r="H252">
            <v>107.848</v>
          </cell>
          <cell r="I252">
            <v>9</v>
          </cell>
          <cell r="J252" t="str">
            <v>10/13/06</v>
          </cell>
          <cell r="K252">
            <v>1.0168121564823795</v>
          </cell>
          <cell r="L252">
            <v>1.0529068442296046</v>
          </cell>
          <cell r="M252">
            <v>1.0896362212347173</v>
          </cell>
          <cell r="N252">
            <v>1.145907418008967</v>
          </cell>
          <cell r="O252">
            <v>1.1191808649352599</v>
          </cell>
          <cell r="P252">
            <v>1.2220056034754534</v>
          </cell>
          <cell r="Q252">
            <v>1.3140869796681791</v>
          </cell>
          <cell r="R252" t="str">
            <v>10/13/06</v>
          </cell>
          <cell r="S252">
            <v>0.44128611369990667</v>
          </cell>
          <cell r="T252">
            <v>-0.18162893572729644</v>
          </cell>
          <cell r="V252">
            <v>1.1939695038755294</v>
          </cell>
        </row>
        <row r="253">
          <cell r="A253">
            <v>8</v>
          </cell>
          <cell r="B253" t="str">
            <v>10/16/06</v>
          </cell>
          <cell r="C253">
            <v>31.94</v>
          </cell>
          <cell r="D253">
            <v>1069.1310000000001</v>
          </cell>
          <cell r="E253">
            <v>8</v>
          </cell>
          <cell r="F253" t="str">
            <v>10/16/06</v>
          </cell>
          <cell r="G253">
            <v>32.22</v>
          </cell>
          <cell r="H253">
            <v>55.58</v>
          </cell>
          <cell r="I253">
            <v>8</v>
          </cell>
          <cell r="J253" t="str">
            <v>10/16/06</v>
          </cell>
          <cell r="K253">
            <v>1.0087664370695053</v>
          </cell>
          <cell r="L253">
            <v>1.0529068442296046</v>
          </cell>
          <cell r="M253">
            <v>1.0896362212347173</v>
          </cell>
          <cell r="N253">
            <v>1.145907418008967</v>
          </cell>
          <cell r="O253">
            <v>1.1191808649352599</v>
          </cell>
          <cell r="P253">
            <v>1.2220056034754534</v>
          </cell>
          <cell r="Q253">
            <v>1.3140869796681791</v>
          </cell>
          <cell r="R253" t="str">
            <v>10/16/06</v>
          </cell>
          <cell r="S253">
            <v>0.4883504193849022</v>
          </cell>
          <cell r="T253">
            <v>-0.16159250585480101</v>
          </cell>
          <cell r="V253">
            <v>1.1939695038755294</v>
          </cell>
        </row>
        <row r="254">
          <cell r="A254">
            <v>7</v>
          </cell>
          <cell r="B254" t="str">
            <v>10/17/06</v>
          </cell>
          <cell r="C254">
            <v>30.77</v>
          </cell>
          <cell r="D254">
            <v>742.53200000000004</v>
          </cell>
          <cell r="E254">
            <v>7</v>
          </cell>
          <cell r="F254" t="str">
            <v>10/17/06</v>
          </cell>
          <cell r="G254">
            <v>32.53</v>
          </cell>
          <cell r="H254">
            <v>139.13499999999999</v>
          </cell>
          <cell r="I254">
            <v>7</v>
          </cell>
          <cell r="J254" t="str">
            <v>10/17/06</v>
          </cell>
          <cell r="K254">
            <v>1.0571985700357491</v>
          </cell>
          <cell r="L254">
            <v>1.0529068442296046</v>
          </cell>
          <cell r="M254">
            <v>1.0896362212347173</v>
          </cell>
          <cell r="N254">
            <v>1.145907418008967</v>
          </cell>
          <cell r="O254">
            <v>1.1191808649352599</v>
          </cell>
          <cell r="P254">
            <v>1.2220056034754534</v>
          </cell>
          <cell r="Q254">
            <v>1.3140869796681791</v>
          </cell>
          <cell r="R254" t="str">
            <v>10/17/06</v>
          </cell>
          <cell r="S254">
            <v>0.43383038210624414</v>
          </cell>
          <cell r="T254">
            <v>-0.15352589123080917</v>
          </cell>
          <cell r="V254">
            <v>1.1939695038755294</v>
          </cell>
        </row>
        <row r="255">
          <cell r="A255">
            <v>6</v>
          </cell>
          <cell r="B255" t="str">
            <v>10/18/06</v>
          </cell>
          <cell r="C255">
            <v>30.41</v>
          </cell>
          <cell r="D255">
            <v>331.53899999999999</v>
          </cell>
          <cell r="E255">
            <v>6</v>
          </cell>
          <cell r="F255" t="str">
            <v>10/18/06</v>
          </cell>
          <cell r="G255">
            <v>32.5</v>
          </cell>
          <cell r="H255">
            <v>195.16800000000001</v>
          </cell>
          <cell r="I255">
            <v>6</v>
          </cell>
          <cell r="J255" t="str">
            <v>10/18/06</v>
          </cell>
          <cell r="K255">
            <v>1.0687273923051628</v>
          </cell>
          <cell r="L255">
            <v>1.0529068442296046</v>
          </cell>
          <cell r="M255">
            <v>1.0896362212347173</v>
          </cell>
          <cell r="N255">
            <v>1.145907418008967</v>
          </cell>
          <cell r="O255">
            <v>1.1191808649352599</v>
          </cell>
          <cell r="P255">
            <v>1.2220056034754534</v>
          </cell>
          <cell r="Q255">
            <v>1.3140869796681791</v>
          </cell>
          <cell r="R255" t="str">
            <v>10/18/06</v>
          </cell>
          <cell r="S255">
            <v>0.41705498602050328</v>
          </cell>
          <cell r="T255">
            <v>-0.15430653135571171</v>
          </cell>
          <cell r="V255">
            <v>1.1939695038755294</v>
          </cell>
        </row>
        <row r="256">
          <cell r="A256">
            <v>5</v>
          </cell>
          <cell r="B256" t="str">
            <v>10/19/06</v>
          </cell>
          <cell r="C256">
            <v>31.01</v>
          </cell>
          <cell r="D256">
            <v>151.33699999999999</v>
          </cell>
          <cell r="E256">
            <v>5</v>
          </cell>
          <cell r="F256" t="str">
            <v>10/19/06</v>
          </cell>
          <cell r="G256">
            <v>32.54</v>
          </cell>
          <cell r="H256">
            <v>61.374000000000002</v>
          </cell>
          <cell r="I256">
            <v>5</v>
          </cell>
          <cell r="J256" t="str">
            <v>10/19/06</v>
          </cell>
          <cell r="K256">
            <v>1.0493389229280876</v>
          </cell>
          <cell r="L256">
            <v>1.0529068442296046</v>
          </cell>
          <cell r="M256">
            <v>1.0896362212347173</v>
          </cell>
          <cell r="N256">
            <v>1.145907418008967</v>
          </cell>
          <cell r="O256">
            <v>1.1191808649352599</v>
          </cell>
          <cell r="P256">
            <v>1.2220056034754534</v>
          </cell>
          <cell r="Q256">
            <v>1.3140869796681791</v>
          </cell>
          <cell r="R256" t="str">
            <v>10/19/06</v>
          </cell>
          <cell r="S256">
            <v>0.44501397949673804</v>
          </cell>
          <cell r="T256">
            <v>-0.15326567785584178</v>
          </cell>
          <cell r="V256">
            <v>1.1939695038755294</v>
          </cell>
        </row>
        <row r="257">
          <cell r="A257">
            <v>4</v>
          </cell>
          <cell r="B257" t="str">
            <v>10/20/06</v>
          </cell>
          <cell r="C257">
            <v>30.59</v>
          </cell>
          <cell r="D257">
            <v>192.928</v>
          </cell>
          <cell r="E257">
            <v>4</v>
          </cell>
          <cell r="F257" t="str">
            <v>10/20/06</v>
          </cell>
          <cell r="G257">
            <v>32.68</v>
          </cell>
          <cell r="H257">
            <v>113.285</v>
          </cell>
          <cell r="I257">
            <v>4</v>
          </cell>
          <cell r="J257" t="str">
            <v>10/20/06</v>
          </cell>
          <cell r="K257">
            <v>1.0683229813664596</v>
          </cell>
          <cell r="L257">
            <v>1.0529068442296046</v>
          </cell>
          <cell r="M257">
            <v>1.0896362212347173</v>
          </cell>
          <cell r="N257">
            <v>1.145907418008967</v>
          </cell>
          <cell r="O257">
            <v>1.1191808649352599</v>
          </cell>
          <cell r="P257">
            <v>1.2220056034754534</v>
          </cell>
          <cell r="Q257">
            <v>1.3140869796681791</v>
          </cell>
          <cell r="R257" t="str">
            <v>10/20/06</v>
          </cell>
          <cell r="S257">
            <v>0.4254426840633736</v>
          </cell>
          <cell r="T257">
            <v>-0.14962269060629718</v>
          </cell>
          <cell r="V257">
            <v>1.1939695038755294</v>
          </cell>
        </row>
        <row r="258">
          <cell r="A258">
            <v>3</v>
          </cell>
          <cell r="B258" t="str">
            <v>10/23/06</v>
          </cell>
          <cell r="C258">
            <v>30.37</v>
          </cell>
          <cell r="D258">
            <v>258.85000000000002</v>
          </cell>
          <cell r="E258">
            <v>3</v>
          </cell>
          <cell r="F258" t="str">
            <v>10/23/06</v>
          </cell>
          <cell r="G258">
            <v>32.36</v>
          </cell>
          <cell r="H258">
            <v>106.55800000000001</v>
          </cell>
          <cell r="I258">
            <v>3</v>
          </cell>
          <cell r="J258" t="str">
            <v>10/23/06</v>
          </cell>
          <cell r="K258">
            <v>1.0655251893315771</v>
          </cell>
          <cell r="L258">
            <v>1.0529068442296046</v>
          </cell>
          <cell r="M258">
            <v>1.0896362212347173</v>
          </cell>
          <cell r="N258">
            <v>1.145907418008967</v>
          </cell>
          <cell r="O258">
            <v>1.1191808649352599</v>
          </cell>
          <cell r="P258">
            <v>1.2220056034754534</v>
          </cell>
          <cell r="Q258">
            <v>1.3140869796681791</v>
          </cell>
          <cell r="R258" t="str">
            <v>10/23/06</v>
          </cell>
          <cell r="S258">
            <v>0.41519105312208771</v>
          </cell>
          <cell r="T258">
            <v>-0.1579495186052563</v>
          </cell>
          <cell r="V258">
            <v>1.1939695038755294</v>
          </cell>
        </row>
        <row r="259">
          <cell r="A259">
            <v>2</v>
          </cell>
          <cell r="B259" t="str">
            <v>10/24/06</v>
          </cell>
          <cell r="C259">
            <v>29.45</v>
          </cell>
          <cell r="D259">
            <v>362.75900000000001</v>
          </cell>
          <cell r="E259">
            <v>2</v>
          </cell>
          <cell r="F259" t="str">
            <v>10/24/06</v>
          </cell>
          <cell r="G259">
            <v>32.619999999999997</v>
          </cell>
          <cell r="H259">
            <v>91.716999999999999</v>
          </cell>
          <cell r="I259">
            <v>2</v>
          </cell>
          <cell r="J259" t="str">
            <v>10/24/06</v>
          </cell>
          <cell r="K259">
            <v>1.1076400679117147</v>
          </cell>
          <cell r="L259">
            <v>1.0529068442296046</v>
          </cell>
          <cell r="M259">
            <v>1.0896362212347173</v>
          </cell>
          <cell r="N259">
            <v>1.145907418008967</v>
          </cell>
          <cell r="O259">
            <v>1.1191808649352599</v>
          </cell>
          <cell r="P259">
            <v>1.2220056034754534</v>
          </cell>
          <cell r="Q259">
            <v>1.3140869796681791</v>
          </cell>
          <cell r="R259" t="str">
            <v>10/24/06</v>
          </cell>
          <cell r="S259">
            <v>0.37232059645852744</v>
          </cell>
          <cell r="T259">
            <v>-0.15118397085610202</v>
          </cell>
          <cell r="V259">
            <v>1.1939695038755294</v>
          </cell>
        </row>
        <row r="260">
          <cell r="A260">
            <v>1</v>
          </cell>
          <cell r="B260" t="str">
            <v>10/25/06</v>
          </cell>
          <cell r="C260">
            <v>29.990000000000002</v>
          </cell>
          <cell r="D260">
            <v>167.291</v>
          </cell>
          <cell r="E260">
            <v>1</v>
          </cell>
          <cell r="F260" t="str">
            <v>10/25/06</v>
          </cell>
          <cell r="G260">
            <v>32.730000000000004</v>
          </cell>
          <cell r="H260">
            <v>97.65</v>
          </cell>
          <cell r="I260">
            <v>1</v>
          </cell>
          <cell r="J260" t="str">
            <v>10/25/06</v>
          </cell>
          <cell r="K260">
            <v>1.0913637879293099</v>
          </cell>
          <cell r="L260">
            <v>1.0529068442296046</v>
          </cell>
          <cell r="M260">
            <v>1.0896362212347173</v>
          </cell>
          <cell r="N260">
            <v>1.145907418008967</v>
          </cell>
          <cell r="O260">
            <v>1.1191808649352599</v>
          </cell>
          <cell r="P260">
            <v>1.2220056034754534</v>
          </cell>
          <cell r="Q260">
            <v>1.3140869796681791</v>
          </cell>
          <cell r="R260" t="str">
            <v>10/25/06</v>
          </cell>
          <cell r="S260">
            <v>0.39748369058713884</v>
          </cell>
          <cell r="T260">
            <v>-0.14832162373145974</v>
          </cell>
          <cell r="V260">
            <v>1.1939695038755294</v>
          </cell>
        </row>
        <row r="261">
          <cell r="A261">
            <v>0</v>
          </cell>
          <cell r="B261" t="str">
            <v>10/26/06</v>
          </cell>
          <cell r="C261">
            <v>30.32</v>
          </cell>
          <cell r="D261">
            <v>242.315</v>
          </cell>
          <cell r="E261">
            <v>0</v>
          </cell>
          <cell r="F261" t="str">
            <v>10/26/06</v>
          </cell>
          <cell r="G261">
            <v>32.700000000000003</v>
          </cell>
          <cell r="H261">
            <v>93.561999999999998</v>
          </cell>
          <cell r="I261">
            <v>0</v>
          </cell>
          <cell r="J261" t="str">
            <v>10/26/06</v>
          </cell>
          <cell r="K261">
            <v>1.078496042216359</v>
          </cell>
          <cell r="L261">
            <v>1.0529068442296046</v>
          </cell>
          <cell r="M261">
            <v>1.0896362212347173</v>
          </cell>
          <cell r="N261">
            <v>1.145907418008967</v>
          </cell>
          <cell r="O261">
            <v>1.1191808649352599</v>
          </cell>
          <cell r="P261">
            <v>1.2220056034754534</v>
          </cell>
          <cell r="Q261">
            <v>1.3140869796681791</v>
          </cell>
          <cell r="R261" t="str">
            <v>10/26/06</v>
          </cell>
          <cell r="S261">
            <v>0.41286113699906801</v>
          </cell>
          <cell r="T261">
            <v>-0.14910226385636216</v>
          </cell>
          <cell r="V261">
            <v>1.1939695038755294</v>
          </cell>
        </row>
        <row r="262">
          <cell r="A262"/>
          <cell r="B262" t="e">
            <v>#N/A</v>
          </cell>
          <cell r="C262" t="e">
            <v>#N/A</v>
          </cell>
          <cell r="D262" t="e">
            <v>#N/A</v>
          </cell>
          <cell r="E262"/>
          <cell r="F262" t="e">
            <v>#N/A</v>
          </cell>
          <cell r="G262" t="e">
            <v>#N/A</v>
          </cell>
          <cell r="H262" t="e">
            <v>#N/A</v>
          </cell>
          <cell r="I262"/>
          <cell r="J262" t="e">
            <v>#N/A</v>
          </cell>
          <cell r="K262" t="e">
            <v>#N/A</v>
          </cell>
          <cell r="L262">
            <v>1.0529068442296046</v>
          </cell>
          <cell r="M262">
            <v>1.0896362212347173</v>
          </cell>
          <cell r="N262">
            <v>1.145907418008967</v>
          </cell>
          <cell r="O262">
            <v>1.1191808649352599</v>
          </cell>
          <cell r="P262">
            <v>1.2220056034754534</v>
          </cell>
          <cell r="Q262">
            <v>1.3140869796681791</v>
          </cell>
          <cell r="R262" t="e">
            <v>#N/A</v>
          </cell>
          <cell r="S262" t="e">
            <v>#N/A</v>
          </cell>
          <cell r="T262" t="e">
            <v>#N/A</v>
          </cell>
          <cell r="V262">
            <v>1.1939695038755294</v>
          </cell>
        </row>
        <row r="264">
          <cell r="B264" t="str">
            <v>Averages</v>
          </cell>
        </row>
        <row r="265">
          <cell r="B265" t="str">
            <v>5 day</v>
          </cell>
          <cell r="C265">
            <v>30.28833333333333</v>
          </cell>
          <cell r="G265">
            <v>32.605000000000004</v>
          </cell>
          <cell r="K265">
            <v>1.0767811652805845</v>
          </cell>
        </row>
        <row r="266">
          <cell r="B266" t="str">
            <v>10 day</v>
          </cell>
          <cell r="C266">
            <v>30.674545454545456</v>
          </cell>
          <cell r="G266">
            <v>32.411818181818177</v>
          </cell>
          <cell r="K266">
            <v>1.0572627875109593</v>
          </cell>
        </row>
        <row r="267">
          <cell r="B267" t="str">
            <v>15 day</v>
          </cell>
          <cell r="C267">
            <v>30.238125000000004</v>
          </cell>
          <cell r="G267">
            <v>31.823124999999997</v>
          </cell>
          <cell r="K267">
            <v>1.0529068442296046</v>
          </cell>
        </row>
        <row r="268">
          <cell r="B268" t="str">
            <v>20 day</v>
          </cell>
          <cell r="C268">
            <v>29.669523809523813</v>
          </cell>
          <cell r="G268">
            <v>31.377142857142861</v>
          </cell>
          <cell r="K268">
            <v>1.0582481801200738</v>
          </cell>
        </row>
        <row r="269">
          <cell r="B269" t="str">
            <v>30 day</v>
          </cell>
          <cell r="C269">
            <v>28.84096774193549</v>
          </cell>
          <cell r="G269">
            <v>31.352258064516132</v>
          </cell>
          <cell r="K269">
            <v>1.0896362212347173</v>
          </cell>
        </row>
        <row r="270">
          <cell r="B270" t="str">
            <v>60 day</v>
          </cell>
          <cell r="C270">
            <v>27.261803278688529</v>
          </cell>
          <cell r="G270">
            <v>31.092131147540982</v>
          </cell>
          <cell r="K270">
            <v>1.145907418008967</v>
          </cell>
        </row>
        <row r="271">
          <cell r="B271" t="str">
            <v>90 day</v>
          </cell>
          <cell r="C271">
            <v>26.853516483516479</v>
          </cell>
          <cell r="G271">
            <v>29.961593406593398</v>
          </cell>
          <cell r="K271">
            <v>1.1191808649352599</v>
          </cell>
        </row>
        <row r="272">
          <cell r="B272" t="str">
            <v>52-week high</v>
          </cell>
          <cell r="C272">
            <v>31.94</v>
          </cell>
          <cell r="G272">
            <v>39.770000000000003</v>
          </cell>
          <cell r="K272">
            <v>1.7943127962085306</v>
          </cell>
        </row>
        <row r="273">
          <cell r="B273" t="str">
            <v>52-week low</v>
          </cell>
          <cell r="C273">
            <v>21.1</v>
          </cell>
          <cell r="G273">
            <v>25.14</v>
          </cell>
          <cell r="K273">
            <v>0.99801914823374061</v>
          </cell>
        </row>
        <row r="275">
          <cell r="B275" t="str">
            <v>Acquiror</v>
          </cell>
          <cell r="C275" t="str">
            <v>NICE</v>
          </cell>
          <cell r="F275" t="str">
            <v>Target</v>
          </cell>
          <cell r="G275" t="str">
            <v>VRNT</v>
          </cell>
          <cell r="J275" t="str">
            <v>Exchange ratios</v>
          </cell>
          <cell r="L275">
            <v>180</v>
          </cell>
          <cell r="M275" t="str">
            <v>YTD</v>
          </cell>
          <cell r="N275" t="str">
            <v>LTM</v>
          </cell>
        </row>
        <row r="276">
          <cell r="A276">
            <v>0</v>
          </cell>
          <cell r="B276" t="str">
            <v>10/26/06</v>
          </cell>
          <cell r="C276">
            <v>30.32</v>
          </cell>
          <cell r="E276">
            <v>0</v>
          </cell>
          <cell r="F276" t="str">
            <v>10/26/06</v>
          </cell>
          <cell r="G276">
            <v>32.700000000000003</v>
          </cell>
          <cell r="I276">
            <v>0</v>
          </cell>
          <cell r="J276" t="str">
            <v>10/26/06</v>
          </cell>
          <cell r="K276">
            <v>1.078496042216359</v>
          </cell>
          <cell r="L276">
            <v>1.2220056034754534</v>
          </cell>
          <cell r="M276">
            <v>1.2287772501115573</v>
          </cell>
          <cell r="N276">
            <v>1.31408697966818</v>
          </cell>
        </row>
        <row r="277">
          <cell r="A277">
            <v>1</v>
          </cell>
          <cell r="B277" t="str">
            <v>10/25/06</v>
          </cell>
          <cell r="C277">
            <v>29.990000000000002</v>
          </cell>
          <cell r="E277">
            <v>1</v>
          </cell>
          <cell r="F277" t="str">
            <v>10/25/06</v>
          </cell>
          <cell r="G277">
            <v>32.730000000000004</v>
          </cell>
          <cell r="I277">
            <v>1</v>
          </cell>
          <cell r="J277" t="str">
            <v>10/25/06</v>
          </cell>
          <cell r="K277">
            <v>1.0913637879293099</v>
          </cell>
        </row>
        <row r="278">
          <cell r="A278">
            <v>2</v>
          </cell>
          <cell r="B278" t="str">
            <v>10/24/06</v>
          </cell>
          <cell r="C278">
            <v>29.45</v>
          </cell>
          <cell r="E278">
            <v>2</v>
          </cell>
          <cell r="F278" t="str">
            <v>10/24/06</v>
          </cell>
          <cell r="G278">
            <v>32.619999999999997</v>
          </cell>
          <cell r="I278">
            <v>2</v>
          </cell>
          <cell r="J278" t="str">
            <v>10/24/06</v>
          </cell>
          <cell r="K278">
            <v>1.1076400679117147</v>
          </cell>
        </row>
        <row r="279">
          <cell r="A279">
            <v>3</v>
          </cell>
          <cell r="B279" t="str">
            <v>10/23/06</v>
          </cell>
          <cell r="C279">
            <v>30.37</v>
          </cell>
          <cell r="E279">
            <v>3</v>
          </cell>
          <cell r="F279" t="str">
            <v>10/23/06</v>
          </cell>
          <cell r="G279">
            <v>32.36</v>
          </cell>
          <cell r="I279">
            <v>3</v>
          </cell>
          <cell r="J279" t="str">
            <v>10/23/06</v>
          </cell>
          <cell r="K279">
            <v>1.0655251893315771</v>
          </cell>
        </row>
        <row r="280">
          <cell r="A280">
            <v>4</v>
          </cell>
          <cell r="B280" t="str">
            <v>10/20/06</v>
          </cell>
          <cell r="C280">
            <v>30.59</v>
          </cell>
          <cell r="E280">
            <v>4</v>
          </cell>
          <cell r="F280" t="str">
            <v>10/20/06</v>
          </cell>
          <cell r="G280">
            <v>32.68</v>
          </cell>
          <cell r="I280">
            <v>4</v>
          </cell>
          <cell r="J280" t="str">
            <v>10/20/06</v>
          </cell>
          <cell r="K280">
            <v>1.0683229813664596</v>
          </cell>
        </row>
        <row r="281">
          <cell r="A281">
            <v>5</v>
          </cell>
          <cell r="B281" t="str">
            <v>10/19/06</v>
          </cell>
          <cell r="C281">
            <v>31.01</v>
          </cell>
          <cell r="E281">
            <v>5</v>
          </cell>
          <cell r="F281" t="str">
            <v>10/19/06</v>
          </cell>
          <cell r="G281">
            <v>32.54</v>
          </cell>
          <cell r="I281">
            <v>5</v>
          </cell>
          <cell r="J281" t="str">
            <v>10/19/06</v>
          </cell>
          <cell r="K281">
            <v>1.0493389229280876</v>
          </cell>
        </row>
        <row r="282">
          <cell r="A282">
            <v>6</v>
          </cell>
          <cell r="B282" t="str">
            <v>10/18/06</v>
          </cell>
          <cell r="C282">
            <v>30.41</v>
          </cell>
          <cell r="E282">
            <v>6</v>
          </cell>
          <cell r="F282" t="str">
            <v>10/18/06</v>
          </cell>
          <cell r="G282">
            <v>32.5</v>
          </cell>
          <cell r="I282">
            <v>6</v>
          </cell>
          <cell r="J282" t="str">
            <v>10/18/06</v>
          </cell>
          <cell r="K282">
            <v>1.0687273923051628</v>
          </cell>
        </row>
        <row r="283">
          <cell r="A283">
            <v>7</v>
          </cell>
          <cell r="B283" t="str">
            <v>10/17/06</v>
          </cell>
          <cell r="C283">
            <v>30.77</v>
          </cell>
          <cell r="E283">
            <v>7</v>
          </cell>
          <cell r="F283" t="str">
            <v>10/17/06</v>
          </cell>
          <cell r="G283">
            <v>32.53</v>
          </cell>
          <cell r="I283">
            <v>7</v>
          </cell>
          <cell r="J283" t="str">
            <v>10/17/06</v>
          </cell>
          <cell r="K283">
            <v>1.0571985700357491</v>
          </cell>
        </row>
        <row r="284">
          <cell r="A284">
            <v>8</v>
          </cell>
          <cell r="B284" t="str">
            <v>10/16/06</v>
          </cell>
          <cell r="C284">
            <v>31.94</v>
          </cell>
          <cell r="E284">
            <v>8</v>
          </cell>
          <cell r="F284" t="str">
            <v>10/16/06</v>
          </cell>
          <cell r="G284">
            <v>32.22</v>
          </cell>
          <cell r="I284">
            <v>8</v>
          </cell>
          <cell r="J284" t="str">
            <v>10/16/06</v>
          </cell>
          <cell r="K284">
            <v>1.0087664370695053</v>
          </cell>
        </row>
        <row r="285">
          <cell r="A285">
            <v>9</v>
          </cell>
          <cell r="B285" t="str">
            <v>10/13/06</v>
          </cell>
          <cell r="C285">
            <v>30.93</v>
          </cell>
          <cell r="E285">
            <v>9</v>
          </cell>
          <cell r="F285" t="str">
            <v>10/13/06</v>
          </cell>
          <cell r="G285">
            <v>31.45</v>
          </cell>
          <cell r="I285">
            <v>9</v>
          </cell>
          <cell r="J285" t="str">
            <v>10/13/06</v>
          </cell>
          <cell r="K285">
            <v>1.0168121564823795</v>
          </cell>
        </row>
        <row r="286">
          <cell r="A286">
            <v>10</v>
          </cell>
          <cell r="B286" t="str">
            <v>10/12/06</v>
          </cell>
          <cell r="C286">
            <v>31.64</v>
          </cell>
          <cell r="E286">
            <v>10</v>
          </cell>
          <cell r="F286" t="str">
            <v>10/12/06</v>
          </cell>
          <cell r="G286">
            <v>32.200000000000003</v>
          </cell>
          <cell r="I286">
            <v>10</v>
          </cell>
          <cell r="J286" t="str">
            <v>10/12/06</v>
          </cell>
          <cell r="K286">
            <v>1.0176991150442478</v>
          </cell>
        </row>
        <row r="287">
          <cell r="A287">
            <v>11</v>
          </cell>
          <cell r="B287" t="str">
            <v>10/11/06</v>
          </cell>
          <cell r="C287">
            <v>30.29</v>
          </cell>
          <cell r="E287">
            <v>11</v>
          </cell>
          <cell r="F287" t="str">
            <v>10/11/06</v>
          </cell>
          <cell r="G287">
            <v>30.23</v>
          </cell>
          <cell r="I287">
            <v>11</v>
          </cell>
          <cell r="J287" t="str">
            <v>10/11/06</v>
          </cell>
          <cell r="K287">
            <v>0.99801914823374061</v>
          </cell>
        </row>
        <row r="288">
          <cell r="A288">
            <v>12</v>
          </cell>
          <cell r="B288" t="str">
            <v>10/10/06</v>
          </cell>
          <cell r="C288">
            <v>29.64</v>
          </cell>
          <cell r="E288">
            <v>12</v>
          </cell>
          <cell r="F288" t="str">
            <v>10/10/06</v>
          </cell>
          <cell r="G288">
            <v>30.39</v>
          </cell>
          <cell r="I288">
            <v>12</v>
          </cell>
          <cell r="J288" t="str">
            <v>10/10/06</v>
          </cell>
          <cell r="K288">
            <v>1.0253036437246963</v>
          </cell>
        </row>
        <row r="289">
          <cell r="A289">
            <v>13</v>
          </cell>
          <cell r="B289" t="str">
            <v>10/09/06</v>
          </cell>
          <cell r="C289">
            <v>29.200000000000003</v>
          </cell>
          <cell r="E289">
            <v>13</v>
          </cell>
          <cell r="F289" t="str">
            <v>10/09/06</v>
          </cell>
          <cell r="G289">
            <v>30.51</v>
          </cell>
          <cell r="I289">
            <v>13</v>
          </cell>
          <cell r="J289" t="str">
            <v>10/09/06</v>
          </cell>
          <cell r="K289">
            <v>1.0448630136986301</v>
          </cell>
        </row>
        <row r="290">
          <cell r="A290">
            <v>14</v>
          </cell>
          <cell r="B290" t="str">
            <v>10/06/06</v>
          </cell>
          <cell r="C290">
            <v>28.6</v>
          </cell>
          <cell r="E290">
            <v>14</v>
          </cell>
          <cell r="F290" t="str">
            <v>10/06/06</v>
          </cell>
          <cell r="G290">
            <v>30.55</v>
          </cell>
          <cell r="I290">
            <v>14</v>
          </cell>
          <cell r="J290" t="str">
            <v>10/06/06</v>
          </cell>
          <cell r="K290">
            <v>1.0681818181818181</v>
          </cell>
        </row>
        <row r="291">
          <cell r="A291">
            <v>15</v>
          </cell>
          <cell r="B291" t="str">
            <v>10/05/06</v>
          </cell>
          <cell r="C291">
            <v>28.66</v>
          </cell>
          <cell r="E291">
            <v>15</v>
          </cell>
          <cell r="F291" t="str">
            <v>10/05/06</v>
          </cell>
          <cell r="G291">
            <v>30.96</v>
          </cell>
          <cell r="I291">
            <v>15</v>
          </cell>
          <cell r="J291" t="str">
            <v>10/05/06</v>
          </cell>
          <cell r="K291">
            <v>1.0802512212142359</v>
          </cell>
        </row>
        <row r="292">
          <cell r="A292">
            <v>16</v>
          </cell>
          <cell r="B292" t="str">
            <v>10/04/06</v>
          </cell>
          <cell r="C292">
            <v>28.34</v>
          </cell>
          <cell r="E292">
            <v>16</v>
          </cell>
          <cell r="F292" t="str">
            <v>10/04/06</v>
          </cell>
          <cell r="G292">
            <v>30.45</v>
          </cell>
          <cell r="I292">
            <v>16</v>
          </cell>
          <cell r="J292" t="str">
            <v>10/04/06</v>
          </cell>
          <cell r="K292">
            <v>1.0744530698659138</v>
          </cell>
        </row>
        <row r="293">
          <cell r="A293">
            <v>17</v>
          </cell>
          <cell r="B293" t="str">
            <v>10/03/06</v>
          </cell>
          <cell r="C293">
            <v>27.53</v>
          </cell>
          <cell r="E293">
            <v>17</v>
          </cell>
          <cell r="F293" t="str">
            <v>10/03/06</v>
          </cell>
          <cell r="G293">
            <v>29.330000000000002</v>
          </cell>
          <cell r="I293">
            <v>17</v>
          </cell>
          <cell r="J293" t="str">
            <v>10/03/06</v>
          </cell>
          <cell r="K293">
            <v>1.0653832183073011</v>
          </cell>
        </row>
        <row r="294">
          <cell r="A294">
            <v>18</v>
          </cell>
          <cell r="B294" t="str">
            <v>10/02/06</v>
          </cell>
          <cell r="C294">
            <v>27.39</v>
          </cell>
          <cell r="E294">
            <v>18</v>
          </cell>
          <cell r="F294" t="str">
            <v>10/02/06</v>
          </cell>
          <cell r="G294">
            <v>29.22</v>
          </cell>
          <cell r="I294">
            <v>18</v>
          </cell>
          <cell r="J294" t="str">
            <v>10/02/06</v>
          </cell>
          <cell r="K294">
            <v>1.0668127053669221</v>
          </cell>
        </row>
        <row r="295">
          <cell r="A295">
            <v>19</v>
          </cell>
          <cell r="B295" t="str">
            <v>09/29/06</v>
          </cell>
          <cell r="C295">
            <v>27.67</v>
          </cell>
          <cell r="E295">
            <v>19</v>
          </cell>
          <cell r="F295" t="str">
            <v>09/29/06</v>
          </cell>
          <cell r="G295">
            <v>30.05</v>
          </cell>
          <cell r="I295">
            <v>19</v>
          </cell>
          <cell r="J295" t="str">
            <v>09/29/06</v>
          </cell>
          <cell r="K295">
            <v>1.0860137332851463</v>
          </cell>
        </row>
        <row r="296">
          <cell r="A296">
            <v>20</v>
          </cell>
          <cell r="B296" t="str">
            <v>09/28/06</v>
          </cell>
          <cell r="C296">
            <v>28.32</v>
          </cell>
          <cell r="E296">
            <v>20</v>
          </cell>
          <cell r="F296" t="str">
            <v>09/28/06</v>
          </cell>
          <cell r="G296">
            <v>30.700000000000003</v>
          </cell>
          <cell r="I296">
            <v>20</v>
          </cell>
          <cell r="J296" t="str">
            <v>09/28/06</v>
          </cell>
          <cell r="K296">
            <v>1.0840395480225991</v>
          </cell>
        </row>
        <row r="297">
          <cell r="A297">
            <v>21</v>
          </cell>
          <cell r="B297" t="str">
            <v>09/27/06</v>
          </cell>
          <cell r="C297">
            <v>27.88</v>
          </cell>
          <cell r="E297">
            <v>21</v>
          </cell>
          <cell r="F297" t="str">
            <v>09/27/06</v>
          </cell>
          <cell r="G297">
            <v>31.04</v>
          </cell>
          <cell r="I297">
            <v>21</v>
          </cell>
          <cell r="J297" t="str">
            <v>09/27/06</v>
          </cell>
          <cell r="K297">
            <v>1.1133428981348636</v>
          </cell>
        </row>
        <row r="298">
          <cell r="A298">
            <v>22</v>
          </cell>
          <cell r="B298" t="str">
            <v>09/26/06</v>
          </cell>
          <cell r="C298">
            <v>27.5</v>
          </cell>
          <cell r="E298">
            <v>22</v>
          </cell>
          <cell r="F298" t="str">
            <v>09/26/06</v>
          </cell>
          <cell r="G298">
            <v>31.52</v>
          </cell>
          <cell r="I298">
            <v>22</v>
          </cell>
          <cell r="J298" t="str">
            <v>09/26/06</v>
          </cell>
          <cell r="K298">
            <v>1.1461818181818182</v>
          </cell>
        </row>
        <row r="299">
          <cell r="A299">
            <v>23</v>
          </cell>
          <cell r="B299" t="str">
            <v>09/25/06</v>
          </cell>
          <cell r="C299">
            <v>27.35</v>
          </cell>
          <cell r="E299">
            <v>23</v>
          </cell>
          <cell r="F299" t="str">
            <v>09/25/06</v>
          </cell>
          <cell r="G299">
            <v>31.29</v>
          </cell>
          <cell r="I299">
            <v>23</v>
          </cell>
          <cell r="J299" t="str">
            <v>09/25/06</v>
          </cell>
          <cell r="K299">
            <v>1.1440585009140767</v>
          </cell>
        </row>
        <row r="300">
          <cell r="A300">
            <v>24</v>
          </cell>
          <cell r="B300" t="str">
            <v>09/22/06</v>
          </cell>
          <cell r="C300">
            <v>27.34</v>
          </cell>
          <cell r="E300">
            <v>24</v>
          </cell>
          <cell r="F300" t="str">
            <v>09/22/06</v>
          </cell>
          <cell r="G300">
            <v>30.85</v>
          </cell>
          <cell r="I300">
            <v>24</v>
          </cell>
          <cell r="J300" t="str">
            <v>09/22/06</v>
          </cell>
          <cell r="K300">
            <v>1.1283833211411851</v>
          </cell>
        </row>
        <row r="301">
          <cell r="A301">
            <v>25</v>
          </cell>
          <cell r="B301" t="str">
            <v>09/21/06</v>
          </cell>
          <cell r="C301">
            <v>27.62</v>
          </cell>
          <cell r="E301">
            <v>25</v>
          </cell>
          <cell r="F301" t="str">
            <v>09/21/06</v>
          </cell>
          <cell r="G301">
            <v>30.86</v>
          </cell>
          <cell r="I301">
            <v>25</v>
          </cell>
          <cell r="J301" t="str">
            <v>09/21/06</v>
          </cell>
          <cell r="K301">
            <v>1.1173062997827661</v>
          </cell>
        </row>
        <row r="302">
          <cell r="A302">
            <v>26</v>
          </cell>
          <cell r="B302" t="str">
            <v>09/20/06</v>
          </cell>
          <cell r="C302">
            <v>27.310000000000002</v>
          </cell>
          <cell r="E302">
            <v>26</v>
          </cell>
          <cell r="F302" t="str">
            <v>09/20/06</v>
          </cell>
          <cell r="G302">
            <v>31.43</v>
          </cell>
          <cell r="I302">
            <v>26</v>
          </cell>
          <cell r="J302" t="str">
            <v>09/20/06</v>
          </cell>
          <cell r="K302">
            <v>1.1508604906627609</v>
          </cell>
        </row>
        <row r="303">
          <cell r="A303">
            <v>27</v>
          </cell>
          <cell r="B303" t="str">
            <v>09/19/06</v>
          </cell>
          <cell r="C303">
            <v>26.48</v>
          </cell>
          <cell r="E303">
            <v>27</v>
          </cell>
          <cell r="F303" t="str">
            <v>09/19/06</v>
          </cell>
          <cell r="G303">
            <v>31.32</v>
          </cell>
          <cell r="I303">
            <v>27</v>
          </cell>
          <cell r="J303" t="str">
            <v>09/19/06</v>
          </cell>
          <cell r="K303">
            <v>1.1827794561933536</v>
          </cell>
        </row>
        <row r="304">
          <cell r="A304">
            <v>28</v>
          </cell>
          <cell r="B304" t="str">
            <v>09/18/06</v>
          </cell>
          <cell r="C304">
            <v>26.79</v>
          </cell>
          <cell r="E304">
            <v>28</v>
          </cell>
          <cell r="F304" t="str">
            <v>09/18/06</v>
          </cell>
          <cell r="G304">
            <v>31.02</v>
          </cell>
          <cell r="I304">
            <v>28</v>
          </cell>
          <cell r="J304" t="str">
            <v>09/18/06</v>
          </cell>
          <cell r="K304">
            <v>1.1578947368421053</v>
          </cell>
        </row>
        <row r="305">
          <cell r="A305">
            <v>29</v>
          </cell>
          <cell r="B305" t="str">
            <v>09/15/06</v>
          </cell>
          <cell r="C305">
            <v>26.490000000000002</v>
          </cell>
          <cell r="E305">
            <v>29</v>
          </cell>
          <cell r="F305" t="str">
            <v>09/15/06</v>
          </cell>
          <cell r="G305">
            <v>31.35</v>
          </cell>
          <cell r="I305">
            <v>29</v>
          </cell>
          <cell r="J305" t="str">
            <v>09/15/06</v>
          </cell>
          <cell r="K305">
            <v>1.1834654586636466</v>
          </cell>
        </row>
        <row r="306">
          <cell r="A306">
            <v>30</v>
          </cell>
          <cell r="B306" t="str">
            <v>09/14/06</v>
          </cell>
          <cell r="C306">
            <v>26.25</v>
          </cell>
          <cell r="E306">
            <v>30</v>
          </cell>
          <cell r="F306" t="str">
            <v>09/14/06</v>
          </cell>
          <cell r="G306">
            <v>32.32</v>
          </cell>
          <cell r="I306">
            <v>30</v>
          </cell>
          <cell r="J306" t="str">
            <v>09/14/06</v>
          </cell>
          <cell r="K306">
            <v>1.2312380952380952</v>
          </cell>
        </row>
        <row r="307">
          <cell r="A307">
            <v>31</v>
          </cell>
          <cell r="B307" t="str">
            <v>09/13/06</v>
          </cell>
          <cell r="C307">
            <v>26.740000000000002</v>
          </cell>
          <cell r="E307">
            <v>31</v>
          </cell>
          <cell r="F307" t="str">
            <v>09/13/06</v>
          </cell>
          <cell r="G307">
            <v>32.549999999999997</v>
          </cell>
          <cell r="I307">
            <v>31</v>
          </cell>
          <cell r="J307" t="str">
            <v>09/13/06</v>
          </cell>
          <cell r="K307">
            <v>1.2172774869109946</v>
          </cell>
        </row>
        <row r="308">
          <cell r="A308">
            <v>32</v>
          </cell>
          <cell r="B308" t="str">
            <v>09/12/06</v>
          </cell>
          <cell r="C308">
            <v>25.95</v>
          </cell>
          <cell r="E308">
            <v>32</v>
          </cell>
          <cell r="F308" t="str">
            <v>09/12/06</v>
          </cell>
          <cell r="G308">
            <v>32.21</v>
          </cell>
          <cell r="I308">
            <v>32</v>
          </cell>
          <cell r="J308" t="str">
            <v>09/12/06</v>
          </cell>
          <cell r="K308">
            <v>1.241233140655106</v>
          </cell>
        </row>
        <row r="309">
          <cell r="A309">
            <v>33</v>
          </cell>
          <cell r="B309" t="str">
            <v>09/11/06</v>
          </cell>
          <cell r="C309">
            <v>25.150000000000002</v>
          </cell>
          <cell r="E309">
            <v>33</v>
          </cell>
          <cell r="F309" t="str">
            <v>09/11/06</v>
          </cell>
          <cell r="G309">
            <v>31.54</v>
          </cell>
          <cell r="I309">
            <v>33</v>
          </cell>
          <cell r="J309" t="str">
            <v>09/11/06</v>
          </cell>
          <cell r="K309">
            <v>1.2540755467196818</v>
          </cell>
        </row>
        <row r="310">
          <cell r="A310">
            <v>34</v>
          </cell>
          <cell r="B310" t="str">
            <v>09/08/06</v>
          </cell>
          <cell r="C310">
            <v>24.94</v>
          </cell>
          <cell r="E310">
            <v>34</v>
          </cell>
          <cell r="F310" t="str">
            <v>09/08/06</v>
          </cell>
          <cell r="G310">
            <v>31.25</v>
          </cell>
          <cell r="I310">
            <v>34</v>
          </cell>
          <cell r="J310" t="str">
            <v>09/08/06</v>
          </cell>
          <cell r="K310">
            <v>1.2530072173215716</v>
          </cell>
        </row>
        <row r="311">
          <cell r="A311">
            <v>35</v>
          </cell>
          <cell r="B311" t="str">
            <v>09/07/06</v>
          </cell>
          <cell r="C311">
            <v>24.78</v>
          </cell>
          <cell r="E311">
            <v>35</v>
          </cell>
          <cell r="F311" t="str">
            <v>09/07/06</v>
          </cell>
          <cell r="G311">
            <v>31.86</v>
          </cell>
          <cell r="I311">
            <v>35</v>
          </cell>
          <cell r="J311" t="str">
            <v>09/07/06</v>
          </cell>
          <cell r="K311">
            <v>1.2857142857142856</v>
          </cell>
        </row>
        <row r="312">
          <cell r="A312">
            <v>36</v>
          </cell>
          <cell r="B312" t="str">
            <v>09/06/06</v>
          </cell>
          <cell r="C312">
            <v>23.61</v>
          </cell>
          <cell r="E312">
            <v>36</v>
          </cell>
          <cell r="F312" t="str">
            <v>09/06/06</v>
          </cell>
          <cell r="G312">
            <v>32.119999999999997</v>
          </cell>
          <cell r="I312">
            <v>36</v>
          </cell>
          <cell r="J312" t="str">
            <v>09/06/06</v>
          </cell>
          <cell r="K312">
            <v>1.3604404913172383</v>
          </cell>
        </row>
        <row r="313">
          <cell r="A313">
            <v>37</v>
          </cell>
          <cell r="B313" t="str">
            <v>09/05/06</v>
          </cell>
          <cell r="C313">
            <v>24.27</v>
          </cell>
          <cell r="E313">
            <v>37</v>
          </cell>
          <cell r="F313" t="str">
            <v>09/05/06</v>
          </cell>
          <cell r="G313">
            <v>32.39</v>
          </cell>
          <cell r="I313">
            <v>37</v>
          </cell>
          <cell r="J313" t="str">
            <v>09/05/06</v>
          </cell>
          <cell r="K313">
            <v>1.334569427276473</v>
          </cell>
        </row>
        <row r="314">
          <cell r="A314">
            <v>38</v>
          </cell>
          <cell r="B314" t="str">
            <v>09/01/06</v>
          </cell>
          <cell r="C314">
            <v>25.09</v>
          </cell>
          <cell r="E314">
            <v>38</v>
          </cell>
          <cell r="F314" t="str">
            <v>09/01/06</v>
          </cell>
          <cell r="G314">
            <v>32.480000000000004</v>
          </cell>
          <cell r="I314">
            <v>38</v>
          </cell>
          <cell r="J314" t="str">
            <v>09/01/06</v>
          </cell>
          <cell r="K314">
            <v>1.2945396572339578</v>
          </cell>
        </row>
        <row r="315">
          <cell r="A315">
            <v>39</v>
          </cell>
          <cell r="B315" t="str">
            <v>08/31/06</v>
          </cell>
          <cell r="C315">
            <v>24.96</v>
          </cell>
          <cell r="E315">
            <v>39</v>
          </cell>
          <cell r="F315" t="str">
            <v>08/31/06</v>
          </cell>
          <cell r="G315">
            <v>33.049999999999997</v>
          </cell>
          <cell r="I315">
            <v>39</v>
          </cell>
          <cell r="J315" t="str">
            <v>08/31/06</v>
          </cell>
          <cell r="K315">
            <v>1.3241185897435896</v>
          </cell>
        </row>
        <row r="316">
          <cell r="A316">
            <v>40</v>
          </cell>
          <cell r="B316" t="str">
            <v>08/30/06</v>
          </cell>
          <cell r="C316">
            <v>25.25</v>
          </cell>
          <cell r="E316">
            <v>40</v>
          </cell>
          <cell r="F316" t="str">
            <v>08/30/06</v>
          </cell>
          <cell r="G316">
            <v>32.93</v>
          </cell>
          <cell r="I316">
            <v>40</v>
          </cell>
          <cell r="J316" t="str">
            <v>08/30/06</v>
          </cell>
          <cell r="K316">
            <v>1.3041584158415842</v>
          </cell>
        </row>
        <row r="317">
          <cell r="A317">
            <v>41</v>
          </cell>
          <cell r="B317" t="str">
            <v>08/29/06</v>
          </cell>
          <cell r="C317">
            <v>25.34</v>
          </cell>
          <cell r="E317">
            <v>41</v>
          </cell>
          <cell r="F317" t="str">
            <v>08/29/06</v>
          </cell>
          <cell r="G317">
            <v>32.97</v>
          </cell>
          <cell r="I317">
            <v>41</v>
          </cell>
          <cell r="J317" t="str">
            <v>08/29/06</v>
          </cell>
          <cell r="K317">
            <v>1.3011049723756907</v>
          </cell>
        </row>
        <row r="318">
          <cell r="A318">
            <v>42</v>
          </cell>
          <cell r="B318" t="str">
            <v>08/28/06</v>
          </cell>
          <cell r="C318">
            <v>25.44</v>
          </cell>
          <cell r="E318">
            <v>42</v>
          </cell>
          <cell r="F318" t="str">
            <v>08/28/06</v>
          </cell>
          <cell r="G318">
            <v>31.48</v>
          </cell>
          <cell r="I318">
            <v>42</v>
          </cell>
          <cell r="J318" t="str">
            <v>08/28/06</v>
          </cell>
          <cell r="K318">
            <v>1.2374213836477987</v>
          </cell>
        </row>
        <row r="319">
          <cell r="A319">
            <v>43</v>
          </cell>
          <cell r="B319" t="str">
            <v>08/25/06</v>
          </cell>
          <cell r="C319">
            <v>25.52</v>
          </cell>
          <cell r="E319">
            <v>43</v>
          </cell>
          <cell r="F319" t="str">
            <v>08/25/06</v>
          </cell>
          <cell r="G319">
            <v>31.79</v>
          </cell>
          <cell r="I319">
            <v>43</v>
          </cell>
          <cell r="J319" t="str">
            <v>08/25/06</v>
          </cell>
          <cell r="K319">
            <v>1.2456896551724137</v>
          </cell>
        </row>
        <row r="320">
          <cell r="A320">
            <v>44</v>
          </cell>
          <cell r="B320" t="str">
            <v>08/24/06</v>
          </cell>
          <cell r="C320">
            <v>25.25</v>
          </cell>
          <cell r="E320">
            <v>44</v>
          </cell>
          <cell r="F320" t="str">
            <v>08/24/06</v>
          </cell>
          <cell r="G320">
            <v>31.89</v>
          </cell>
          <cell r="I320">
            <v>44</v>
          </cell>
          <cell r="J320" t="str">
            <v>08/24/06</v>
          </cell>
          <cell r="K320">
            <v>1.262970297029703</v>
          </cell>
        </row>
        <row r="321">
          <cell r="A321">
            <v>45</v>
          </cell>
          <cell r="B321" t="str">
            <v>08/23/06</v>
          </cell>
          <cell r="C321">
            <v>26.26</v>
          </cell>
          <cell r="E321">
            <v>45</v>
          </cell>
          <cell r="F321" t="str">
            <v>08/23/06</v>
          </cell>
          <cell r="G321">
            <v>31.990000000000002</v>
          </cell>
          <cell r="I321">
            <v>45</v>
          </cell>
          <cell r="J321" t="str">
            <v>08/23/06</v>
          </cell>
          <cell r="K321">
            <v>1.2182025894897182</v>
          </cell>
        </row>
        <row r="322">
          <cell r="A322">
            <v>46</v>
          </cell>
          <cell r="B322" t="str">
            <v>08/22/06</v>
          </cell>
          <cell r="C322">
            <v>26.68</v>
          </cell>
          <cell r="E322">
            <v>46</v>
          </cell>
          <cell r="F322" t="str">
            <v>08/22/06</v>
          </cell>
          <cell r="G322">
            <v>31.990000000000002</v>
          </cell>
          <cell r="I322">
            <v>46</v>
          </cell>
          <cell r="J322" t="str">
            <v>08/22/06</v>
          </cell>
          <cell r="K322">
            <v>1.1990254872563719</v>
          </cell>
        </row>
        <row r="323">
          <cell r="A323">
            <v>47</v>
          </cell>
          <cell r="B323" t="str">
            <v>08/21/06</v>
          </cell>
          <cell r="C323">
            <v>26.79</v>
          </cell>
          <cell r="E323">
            <v>47</v>
          </cell>
          <cell r="F323" t="str">
            <v>08/21/06</v>
          </cell>
          <cell r="G323">
            <v>31.990000000000002</v>
          </cell>
          <cell r="I323">
            <v>47</v>
          </cell>
          <cell r="J323" t="str">
            <v>08/21/06</v>
          </cell>
          <cell r="K323">
            <v>1.1941022769690184</v>
          </cell>
        </row>
        <row r="324">
          <cell r="A324">
            <v>48</v>
          </cell>
          <cell r="B324" t="str">
            <v>08/18/06</v>
          </cell>
          <cell r="C324">
            <v>26.47</v>
          </cell>
          <cell r="E324">
            <v>48</v>
          </cell>
          <cell r="F324" t="str">
            <v>08/18/06</v>
          </cell>
          <cell r="G324">
            <v>32.450000000000003</v>
          </cell>
          <cell r="I324">
            <v>48</v>
          </cell>
          <cell r="J324" t="str">
            <v>08/18/06</v>
          </cell>
          <cell r="K324">
            <v>1.2259161314695883</v>
          </cell>
        </row>
        <row r="325">
          <cell r="A325">
            <v>49</v>
          </cell>
          <cell r="B325" t="str">
            <v>08/17/06</v>
          </cell>
          <cell r="C325">
            <v>26.38</v>
          </cell>
          <cell r="E325">
            <v>49</v>
          </cell>
          <cell r="F325" t="str">
            <v>08/17/06</v>
          </cell>
          <cell r="G325">
            <v>32.1</v>
          </cell>
          <cell r="I325">
            <v>49</v>
          </cell>
          <cell r="J325" t="str">
            <v>08/17/06</v>
          </cell>
          <cell r="K325">
            <v>1.21683093252464</v>
          </cell>
        </row>
        <row r="326">
          <cell r="A326">
            <v>50</v>
          </cell>
          <cell r="B326" t="str">
            <v>08/16/06</v>
          </cell>
          <cell r="C326">
            <v>26.52</v>
          </cell>
          <cell r="E326">
            <v>50</v>
          </cell>
          <cell r="F326" t="str">
            <v>08/16/06</v>
          </cell>
          <cell r="G326">
            <v>32.31</v>
          </cell>
          <cell r="I326">
            <v>50</v>
          </cell>
          <cell r="J326" t="str">
            <v>08/16/06</v>
          </cell>
          <cell r="K326">
            <v>1.2183257918552037</v>
          </cell>
        </row>
        <row r="327">
          <cell r="A327">
            <v>51</v>
          </cell>
          <cell r="B327" t="str">
            <v>08/15/06</v>
          </cell>
          <cell r="C327">
            <v>26</v>
          </cell>
          <cell r="E327">
            <v>51</v>
          </cell>
          <cell r="F327" t="str">
            <v>08/15/06</v>
          </cell>
          <cell r="G327">
            <v>29.21</v>
          </cell>
          <cell r="I327">
            <v>51</v>
          </cell>
          <cell r="J327" t="str">
            <v>08/15/06</v>
          </cell>
          <cell r="K327">
            <v>1.1234615384615385</v>
          </cell>
        </row>
        <row r="328">
          <cell r="A328">
            <v>52</v>
          </cell>
          <cell r="B328" t="str">
            <v>08/14/06</v>
          </cell>
          <cell r="C328">
            <v>25.77</v>
          </cell>
          <cell r="E328">
            <v>52</v>
          </cell>
          <cell r="F328" t="str">
            <v>08/14/06</v>
          </cell>
          <cell r="G328">
            <v>28.69</v>
          </cell>
          <cell r="I328">
            <v>52</v>
          </cell>
          <cell r="J328" t="str">
            <v>08/14/06</v>
          </cell>
          <cell r="K328">
            <v>1.1133100504462554</v>
          </cell>
        </row>
        <row r="329">
          <cell r="A329">
            <v>53</v>
          </cell>
          <cell r="B329" t="str">
            <v>08/11/06</v>
          </cell>
          <cell r="C329">
            <v>25.080000000000002</v>
          </cell>
          <cell r="E329">
            <v>53</v>
          </cell>
          <cell r="F329" t="str">
            <v>08/11/06</v>
          </cell>
          <cell r="G329">
            <v>30.700000000000003</v>
          </cell>
          <cell r="I329">
            <v>53</v>
          </cell>
          <cell r="J329" t="str">
            <v>08/11/06</v>
          </cell>
          <cell r="K329">
            <v>1.2240829346092503</v>
          </cell>
        </row>
        <row r="330">
          <cell r="A330">
            <v>54</v>
          </cell>
          <cell r="B330" t="str">
            <v>08/10/06</v>
          </cell>
          <cell r="C330">
            <v>25.240000000000002</v>
          </cell>
          <cell r="E330">
            <v>54</v>
          </cell>
          <cell r="F330" t="str">
            <v>08/10/06</v>
          </cell>
          <cell r="G330">
            <v>28.76</v>
          </cell>
          <cell r="I330">
            <v>54</v>
          </cell>
          <cell r="J330" t="str">
            <v>08/10/06</v>
          </cell>
          <cell r="K330">
            <v>1.1394611727416799</v>
          </cell>
        </row>
        <row r="331">
          <cell r="A331">
            <v>55</v>
          </cell>
          <cell r="B331" t="str">
            <v>08/09/06</v>
          </cell>
          <cell r="C331">
            <v>24.66</v>
          </cell>
          <cell r="E331">
            <v>55</v>
          </cell>
          <cell r="F331" t="str">
            <v>08/09/06</v>
          </cell>
          <cell r="G331">
            <v>26.5</v>
          </cell>
          <cell r="I331">
            <v>55</v>
          </cell>
          <cell r="J331" t="str">
            <v>08/09/06</v>
          </cell>
          <cell r="K331">
            <v>1.0746147607461476</v>
          </cell>
        </row>
        <row r="332">
          <cell r="A332">
            <v>56</v>
          </cell>
          <cell r="B332" t="str">
            <v>08/08/06</v>
          </cell>
          <cell r="C332">
            <v>25.44</v>
          </cell>
          <cell r="E332">
            <v>56</v>
          </cell>
          <cell r="F332" t="str">
            <v>08/08/06</v>
          </cell>
          <cell r="G332">
            <v>26.61</v>
          </cell>
          <cell r="I332">
            <v>56</v>
          </cell>
          <cell r="J332" t="str">
            <v>08/08/06</v>
          </cell>
          <cell r="K332">
            <v>1.0459905660377358</v>
          </cell>
        </row>
        <row r="333">
          <cell r="A333">
            <v>57</v>
          </cell>
          <cell r="B333" t="str">
            <v>08/07/06</v>
          </cell>
          <cell r="C333">
            <v>26</v>
          </cell>
          <cell r="E333">
            <v>57</v>
          </cell>
          <cell r="F333" t="str">
            <v>08/07/06</v>
          </cell>
          <cell r="G333">
            <v>27.490000000000002</v>
          </cell>
          <cell r="I333">
            <v>57</v>
          </cell>
          <cell r="J333" t="str">
            <v>08/07/06</v>
          </cell>
          <cell r="K333">
            <v>1.0573076923076923</v>
          </cell>
        </row>
        <row r="334">
          <cell r="A334">
            <v>58</v>
          </cell>
          <cell r="B334" t="str">
            <v>08/04/06</v>
          </cell>
          <cell r="C334">
            <v>26.28</v>
          </cell>
          <cell r="E334">
            <v>58</v>
          </cell>
          <cell r="F334" t="str">
            <v>08/04/06</v>
          </cell>
          <cell r="G334">
            <v>27.76</v>
          </cell>
          <cell r="I334">
            <v>58</v>
          </cell>
          <cell r="J334" t="str">
            <v>08/04/06</v>
          </cell>
          <cell r="K334">
            <v>1.056316590563166</v>
          </cell>
        </row>
        <row r="335">
          <cell r="A335">
            <v>59</v>
          </cell>
          <cell r="B335" t="str">
            <v>08/03/06</v>
          </cell>
          <cell r="C335">
            <v>26.29</v>
          </cell>
          <cell r="E335">
            <v>59</v>
          </cell>
          <cell r="F335" t="str">
            <v>08/03/06</v>
          </cell>
          <cell r="G335">
            <v>28.07</v>
          </cell>
          <cell r="I335">
            <v>59</v>
          </cell>
          <cell r="J335" t="str">
            <v>08/03/06</v>
          </cell>
          <cell r="K335">
            <v>1.0677063522251806</v>
          </cell>
        </row>
        <row r="336">
          <cell r="A336">
            <v>60</v>
          </cell>
          <cell r="B336" t="str">
            <v>08/02/06</v>
          </cell>
          <cell r="C336">
            <v>26.75</v>
          </cell>
          <cell r="E336">
            <v>60</v>
          </cell>
          <cell r="F336" t="str">
            <v>08/02/06</v>
          </cell>
          <cell r="G336">
            <v>27.57</v>
          </cell>
          <cell r="I336">
            <v>60</v>
          </cell>
          <cell r="J336" t="str">
            <v>08/02/06</v>
          </cell>
          <cell r="K336">
            <v>1.0306542056074766</v>
          </cell>
        </row>
        <row r="337">
          <cell r="A337">
            <v>61</v>
          </cell>
          <cell r="B337" t="str">
            <v>08/01/06</v>
          </cell>
          <cell r="C337">
            <v>25.98</v>
          </cell>
          <cell r="E337">
            <v>61</v>
          </cell>
          <cell r="F337" t="str">
            <v>08/01/06</v>
          </cell>
          <cell r="G337">
            <v>27</v>
          </cell>
          <cell r="I337">
            <v>61</v>
          </cell>
          <cell r="J337" t="str">
            <v>08/01/06</v>
          </cell>
          <cell r="K337">
            <v>1.0392609699769053</v>
          </cell>
        </row>
        <row r="338">
          <cell r="A338">
            <v>62</v>
          </cell>
          <cell r="B338" t="str">
            <v>07/31/06</v>
          </cell>
          <cell r="C338">
            <v>26.21</v>
          </cell>
          <cell r="E338">
            <v>62</v>
          </cell>
          <cell r="F338" t="str">
            <v>07/31/06</v>
          </cell>
          <cell r="G338">
            <v>27.35</v>
          </cell>
          <cell r="I338">
            <v>62</v>
          </cell>
          <cell r="J338" t="str">
            <v>07/31/06</v>
          </cell>
          <cell r="K338">
            <v>1.0434948492941625</v>
          </cell>
        </row>
        <row r="339">
          <cell r="A339">
            <v>63</v>
          </cell>
          <cell r="B339" t="str">
            <v>07/28/06</v>
          </cell>
          <cell r="C339">
            <v>25.32</v>
          </cell>
          <cell r="E339">
            <v>63</v>
          </cell>
          <cell r="F339" t="str">
            <v>07/28/06</v>
          </cell>
          <cell r="G339">
            <v>27.19</v>
          </cell>
          <cell r="I339">
            <v>63</v>
          </cell>
          <cell r="J339" t="str">
            <v>07/28/06</v>
          </cell>
          <cell r="K339">
            <v>1.0738546603475514</v>
          </cell>
        </row>
        <row r="340">
          <cell r="A340">
            <v>64</v>
          </cell>
          <cell r="B340" t="str">
            <v>07/27/06</v>
          </cell>
          <cell r="C340">
            <v>24.78</v>
          </cell>
          <cell r="E340">
            <v>64</v>
          </cell>
          <cell r="F340" t="str">
            <v>07/27/06</v>
          </cell>
          <cell r="G340">
            <v>26.490000000000002</v>
          </cell>
          <cell r="I340">
            <v>64</v>
          </cell>
          <cell r="J340" t="str">
            <v>07/27/06</v>
          </cell>
          <cell r="K340">
            <v>1.0690072639225181</v>
          </cell>
        </row>
        <row r="341">
          <cell r="A341">
            <v>65</v>
          </cell>
          <cell r="B341" t="str">
            <v>07/26/06</v>
          </cell>
          <cell r="C341">
            <v>25.26</v>
          </cell>
          <cell r="E341">
            <v>65</v>
          </cell>
          <cell r="F341" t="str">
            <v>07/26/06</v>
          </cell>
          <cell r="G341">
            <v>26.740000000000002</v>
          </cell>
          <cell r="I341">
            <v>65</v>
          </cell>
          <cell r="J341" t="str">
            <v>07/26/06</v>
          </cell>
          <cell r="K341">
            <v>1.0585906571654791</v>
          </cell>
        </row>
        <row r="342">
          <cell r="A342">
            <v>66</v>
          </cell>
          <cell r="B342" t="str">
            <v>07/25/06</v>
          </cell>
          <cell r="C342">
            <v>25.63</v>
          </cell>
          <cell r="E342">
            <v>66</v>
          </cell>
          <cell r="F342" t="str">
            <v>07/25/06</v>
          </cell>
          <cell r="G342">
            <v>25.94</v>
          </cell>
          <cell r="I342">
            <v>66</v>
          </cell>
          <cell r="J342" t="str">
            <v>07/25/06</v>
          </cell>
          <cell r="K342">
            <v>1.0120952009364028</v>
          </cell>
        </row>
        <row r="343">
          <cell r="A343">
            <v>67</v>
          </cell>
          <cell r="B343" t="str">
            <v>07/24/06</v>
          </cell>
          <cell r="C343">
            <v>25.580000000000002</v>
          </cell>
          <cell r="E343">
            <v>67</v>
          </cell>
          <cell r="F343" t="str">
            <v>07/24/06</v>
          </cell>
          <cell r="G343">
            <v>26.28</v>
          </cell>
          <cell r="I343">
            <v>67</v>
          </cell>
          <cell r="J343" t="str">
            <v>07/24/06</v>
          </cell>
          <cell r="K343">
            <v>1.0273651290070367</v>
          </cell>
        </row>
        <row r="344">
          <cell r="A344">
            <v>68</v>
          </cell>
          <cell r="B344" t="str">
            <v>07/21/06</v>
          </cell>
          <cell r="C344">
            <v>24.28</v>
          </cell>
          <cell r="E344">
            <v>68</v>
          </cell>
          <cell r="F344" t="str">
            <v>07/21/06</v>
          </cell>
          <cell r="G344">
            <v>25.14</v>
          </cell>
          <cell r="I344">
            <v>68</v>
          </cell>
          <cell r="J344" t="str">
            <v>07/21/06</v>
          </cell>
          <cell r="K344">
            <v>1.0354200988467874</v>
          </cell>
        </row>
        <row r="345">
          <cell r="A345">
            <v>69</v>
          </cell>
          <cell r="B345" t="str">
            <v>07/20/06</v>
          </cell>
          <cell r="C345">
            <v>25.3</v>
          </cell>
          <cell r="E345">
            <v>69</v>
          </cell>
          <cell r="F345" t="str">
            <v>07/20/06</v>
          </cell>
          <cell r="G345">
            <v>25.76</v>
          </cell>
          <cell r="I345">
            <v>69</v>
          </cell>
          <cell r="J345" t="str">
            <v>07/20/06</v>
          </cell>
          <cell r="K345">
            <v>1.0181818181818183</v>
          </cell>
        </row>
        <row r="346">
          <cell r="A346">
            <v>70</v>
          </cell>
          <cell r="B346" t="str">
            <v>07/19/06</v>
          </cell>
          <cell r="C346">
            <v>25.76</v>
          </cell>
          <cell r="E346">
            <v>70</v>
          </cell>
          <cell r="F346" t="str">
            <v>07/19/06</v>
          </cell>
          <cell r="G346">
            <v>27.400000000000002</v>
          </cell>
          <cell r="I346">
            <v>70</v>
          </cell>
          <cell r="J346" t="str">
            <v>07/19/06</v>
          </cell>
          <cell r="K346">
            <v>1.063664596273292</v>
          </cell>
        </row>
        <row r="347">
          <cell r="A347">
            <v>71</v>
          </cell>
          <cell r="B347" t="str">
            <v>07/18/06</v>
          </cell>
          <cell r="C347">
            <v>25</v>
          </cell>
          <cell r="E347">
            <v>71</v>
          </cell>
          <cell r="F347" t="str">
            <v>07/18/06</v>
          </cell>
          <cell r="G347">
            <v>26.62</v>
          </cell>
          <cell r="I347">
            <v>71</v>
          </cell>
          <cell r="J347" t="str">
            <v>07/18/06</v>
          </cell>
          <cell r="K347">
            <v>1.0648</v>
          </cell>
        </row>
        <row r="348">
          <cell r="A348">
            <v>72</v>
          </cell>
          <cell r="B348" t="str">
            <v>07/17/06</v>
          </cell>
          <cell r="C348">
            <v>24.150000000000002</v>
          </cell>
          <cell r="E348">
            <v>72</v>
          </cell>
          <cell r="F348" t="str">
            <v>07/17/06</v>
          </cell>
          <cell r="G348">
            <v>26.32</v>
          </cell>
          <cell r="I348">
            <v>72</v>
          </cell>
          <cell r="J348" t="str">
            <v>07/17/06</v>
          </cell>
          <cell r="K348">
            <v>1.0898550724637681</v>
          </cell>
        </row>
        <row r="349">
          <cell r="A349">
            <v>73</v>
          </cell>
          <cell r="B349" t="str">
            <v>07/14/06</v>
          </cell>
          <cell r="C349">
            <v>24.91</v>
          </cell>
          <cell r="E349">
            <v>73</v>
          </cell>
          <cell r="F349" t="str">
            <v>07/14/06</v>
          </cell>
          <cell r="G349">
            <v>25.98</v>
          </cell>
          <cell r="I349">
            <v>73</v>
          </cell>
          <cell r="J349" t="str">
            <v>07/14/06</v>
          </cell>
          <cell r="K349">
            <v>1.0429546366920914</v>
          </cell>
        </row>
        <row r="350">
          <cell r="A350">
            <v>74</v>
          </cell>
          <cell r="B350" t="str">
            <v>07/13/06</v>
          </cell>
          <cell r="C350">
            <v>24.66</v>
          </cell>
          <cell r="E350">
            <v>74</v>
          </cell>
          <cell r="F350" t="str">
            <v>07/13/06</v>
          </cell>
          <cell r="G350">
            <v>26.16</v>
          </cell>
          <cell r="I350">
            <v>74</v>
          </cell>
          <cell r="J350" t="str">
            <v>07/13/06</v>
          </cell>
          <cell r="K350">
            <v>1.0608272506082725</v>
          </cell>
        </row>
        <row r="351">
          <cell r="A351">
            <v>75</v>
          </cell>
          <cell r="B351" t="str">
            <v>07/12/06</v>
          </cell>
          <cell r="C351">
            <v>25.97</v>
          </cell>
          <cell r="E351">
            <v>75</v>
          </cell>
          <cell r="F351" t="str">
            <v>07/12/06</v>
          </cell>
          <cell r="G351">
            <v>27.04</v>
          </cell>
          <cell r="I351">
            <v>75</v>
          </cell>
          <cell r="J351" t="str">
            <v>07/12/06</v>
          </cell>
          <cell r="K351">
            <v>1.0412013862148632</v>
          </cell>
        </row>
        <row r="352">
          <cell r="A352">
            <v>76</v>
          </cell>
          <cell r="B352" t="str">
            <v>07/11/06</v>
          </cell>
          <cell r="C352">
            <v>27.46</v>
          </cell>
          <cell r="E352">
            <v>76</v>
          </cell>
          <cell r="F352" t="str">
            <v>07/11/06</v>
          </cell>
          <cell r="G352">
            <v>28.28</v>
          </cell>
          <cell r="I352">
            <v>76</v>
          </cell>
          <cell r="J352" t="str">
            <v>07/11/06</v>
          </cell>
          <cell r="K352">
            <v>1.0298616168973052</v>
          </cell>
        </row>
        <row r="353">
          <cell r="A353">
            <v>77</v>
          </cell>
          <cell r="B353" t="str">
            <v>07/10/06</v>
          </cell>
          <cell r="C353">
            <v>27.240000000000002</v>
          </cell>
          <cell r="E353">
            <v>77</v>
          </cell>
          <cell r="F353" t="str">
            <v>07/10/06</v>
          </cell>
          <cell r="G353">
            <v>28.14</v>
          </cell>
          <cell r="I353">
            <v>77</v>
          </cell>
          <cell r="J353" t="str">
            <v>07/10/06</v>
          </cell>
          <cell r="K353">
            <v>1.0330396475770924</v>
          </cell>
        </row>
        <row r="354">
          <cell r="A354">
            <v>78</v>
          </cell>
          <cell r="B354" t="str">
            <v>07/07/06</v>
          </cell>
          <cell r="C354">
            <v>27.64</v>
          </cell>
          <cell r="E354">
            <v>78</v>
          </cell>
          <cell r="F354" t="str">
            <v>07/07/06</v>
          </cell>
          <cell r="G354">
            <v>28.18</v>
          </cell>
          <cell r="I354">
            <v>78</v>
          </cell>
          <cell r="J354" t="str">
            <v>07/07/06</v>
          </cell>
          <cell r="K354">
            <v>1.0195369030390737</v>
          </cell>
        </row>
        <row r="355">
          <cell r="A355">
            <v>79</v>
          </cell>
          <cell r="B355" t="str">
            <v>07/06/06</v>
          </cell>
          <cell r="C355">
            <v>28.02</v>
          </cell>
          <cell r="E355">
            <v>79</v>
          </cell>
          <cell r="F355" t="str">
            <v>07/06/06</v>
          </cell>
          <cell r="G355">
            <v>28.35</v>
          </cell>
          <cell r="I355">
            <v>79</v>
          </cell>
          <cell r="J355" t="str">
            <v>07/06/06</v>
          </cell>
          <cell r="K355">
            <v>1.0117773019271949</v>
          </cell>
        </row>
        <row r="356">
          <cell r="A356">
            <v>80</v>
          </cell>
          <cell r="B356" t="str">
            <v>07/05/06</v>
          </cell>
          <cell r="C356">
            <v>27.92</v>
          </cell>
          <cell r="E356">
            <v>80</v>
          </cell>
          <cell r="F356" t="str">
            <v>07/05/06</v>
          </cell>
          <cell r="G356">
            <v>28.330000000000002</v>
          </cell>
          <cell r="I356">
            <v>80</v>
          </cell>
          <cell r="J356" t="str">
            <v>07/05/06</v>
          </cell>
          <cell r="K356">
            <v>1.0146848137535818</v>
          </cell>
        </row>
        <row r="357">
          <cell r="A357">
            <v>81</v>
          </cell>
          <cell r="B357" t="str">
            <v>07/03/06</v>
          </cell>
          <cell r="C357">
            <v>28.080000000000002</v>
          </cell>
          <cell r="E357">
            <v>81</v>
          </cell>
          <cell r="F357" t="str">
            <v>07/03/06</v>
          </cell>
          <cell r="G357">
            <v>29.68</v>
          </cell>
          <cell r="I357">
            <v>81</v>
          </cell>
          <cell r="J357" t="str">
            <v>07/03/06</v>
          </cell>
          <cell r="K357">
            <v>1.0569800569800569</v>
          </cell>
        </row>
        <row r="358">
          <cell r="A358">
            <v>82</v>
          </cell>
          <cell r="B358" t="str">
            <v>06/30/06</v>
          </cell>
          <cell r="C358">
            <v>28.14</v>
          </cell>
          <cell r="E358">
            <v>82</v>
          </cell>
          <cell r="F358" t="str">
            <v>06/30/06</v>
          </cell>
          <cell r="G358">
            <v>29.19</v>
          </cell>
          <cell r="I358">
            <v>82</v>
          </cell>
          <cell r="J358" t="str">
            <v>06/30/06</v>
          </cell>
          <cell r="K358">
            <v>1.0373134328358209</v>
          </cell>
        </row>
        <row r="359">
          <cell r="A359">
            <v>83</v>
          </cell>
          <cell r="B359" t="str">
            <v>06/29/06</v>
          </cell>
          <cell r="C359">
            <v>28.63</v>
          </cell>
          <cell r="E359">
            <v>83</v>
          </cell>
          <cell r="F359" t="str">
            <v>06/29/06</v>
          </cell>
          <cell r="G359">
            <v>29.200000000000003</v>
          </cell>
          <cell r="I359">
            <v>83</v>
          </cell>
          <cell r="J359" t="str">
            <v>06/29/06</v>
          </cell>
          <cell r="K359">
            <v>1.0199091861683549</v>
          </cell>
        </row>
        <row r="360">
          <cell r="A360">
            <v>84</v>
          </cell>
          <cell r="B360" t="str">
            <v>06/28/06</v>
          </cell>
          <cell r="C360">
            <v>25.75</v>
          </cell>
          <cell r="E360">
            <v>84</v>
          </cell>
          <cell r="F360" t="str">
            <v>06/28/06</v>
          </cell>
          <cell r="G360">
            <v>28.64</v>
          </cell>
          <cell r="I360">
            <v>84</v>
          </cell>
          <cell r="J360" t="str">
            <v>06/28/06</v>
          </cell>
          <cell r="K360">
            <v>1.1122330097087378</v>
          </cell>
        </row>
        <row r="361">
          <cell r="A361">
            <v>85</v>
          </cell>
          <cell r="B361" t="str">
            <v>06/27/06</v>
          </cell>
          <cell r="C361">
            <v>25.82</v>
          </cell>
          <cell r="E361">
            <v>85</v>
          </cell>
          <cell r="F361" t="str">
            <v>06/27/06</v>
          </cell>
          <cell r="G361">
            <v>28.200000000000003</v>
          </cell>
          <cell r="I361">
            <v>85</v>
          </cell>
          <cell r="J361" t="str">
            <v>06/27/06</v>
          </cell>
          <cell r="K361">
            <v>1.0921766072811774</v>
          </cell>
        </row>
        <row r="362">
          <cell r="A362">
            <v>86</v>
          </cell>
          <cell r="B362" t="str">
            <v>06/26/06</v>
          </cell>
          <cell r="C362">
            <v>26.22</v>
          </cell>
          <cell r="E362">
            <v>86</v>
          </cell>
          <cell r="F362" t="str">
            <v>06/26/06</v>
          </cell>
          <cell r="G362">
            <v>28.22</v>
          </cell>
          <cell r="I362">
            <v>86</v>
          </cell>
          <cell r="J362" t="str">
            <v>06/26/06</v>
          </cell>
          <cell r="K362">
            <v>1.07627765064836</v>
          </cell>
        </row>
        <row r="363">
          <cell r="A363">
            <v>87</v>
          </cell>
          <cell r="B363" t="str">
            <v>06/23/06</v>
          </cell>
          <cell r="C363">
            <v>26.810000000000002</v>
          </cell>
          <cell r="E363">
            <v>87</v>
          </cell>
          <cell r="F363" t="str">
            <v>06/23/06</v>
          </cell>
          <cell r="G363">
            <v>28.09</v>
          </cell>
          <cell r="I363">
            <v>87</v>
          </cell>
          <cell r="J363" t="str">
            <v>06/23/06</v>
          </cell>
          <cell r="K363">
            <v>1.0477433793360686</v>
          </cell>
        </row>
        <row r="364">
          <cell r="A364">
            <v>88</v>
          </cell>
          <cell r="B364" t="str">
            <v>06/22/06</v>
          </cell>
          <cell r="C364">
            <v>26.900000000000002</v>
          </cell>
          <cell r="E364">
            <v>88</v>
          </cell>
          <cell r="F364" t="str">
            <v>06/22/06</v>
          </cell>
          <cell r="G364">
            <v>29.875</v>
          </cell>
          <cell r="I364">
            <v>88</v>
          </cell>
          <cell r="J364" t="str">
            <v>06/22/06</v>
          </cell>
          <cell r="K364">
            <v>1.1105947955390334</v>
          </cell>
        </row>
        <row r="365">
          <cell r="A365">
            <v>89</v>
          </cell>
          <cell r="B365" t="str">
            <v>06/21/06</v>
          </cell>
          <cell r="C365">
            <v>23.830000000000002</v>
          </cell>
          <cell r="E365">
            <v>89</v>
          </cell>
          <cell r="F365" t="str">
            <v>06/21/06</v>
          </cell>
          <cell r="G365">
            <v>30.14</v>
          </cell>
          <cell r="I365">
            <v>89</v>
          </cell>
          <cell r="J365" t="str">
            <v>06/21/06</v>
          </cell>
          <cell r="K365">
            <v>1.2647922786403691</v>
          </cell>
        </row>
        <row r="366">
          <cell r="A366">
            <v>90</v>
          </cell>
          <cell r="B366" t="str">
            <v>06/20/06</v>
          </cell>
          <cell r="C366">
            <v>23.45</v>
          </cell>
          <cell r="E366">
            <v>90</v>
          </cell>
          <cell r="F366" t="str">
            <v>06/20/06</v>
          </cell>
          <cell r="G366">
            <v>29.96</v>
          </cell>
          <cell r="I366">
            <v>90</v>
          </cell>
          <cell r="J366" t="str">
            <v>06/20/06</v>
          </cell>
          <cell r="K366">
            <v>1.2776119402985076</v>
          </cell>
        </row>
        <row r="367">
          <cell r="A367">
            <v>91</v>
          </cell>
          <cell r="B367" t="str">
            <v>06/19/06</v>
          </cell>
          <cell r="C367">
            <v>23.25</v>
          </cell>
          <cell r="E367">
            <v>91</v>
          </cell>
          <cell r="F367" t="str">
            <v>06/19/06</v>
          </cell>
          <cell r="G367">
            <v>30.13</v>
          </cell>
          <cell r="I367">
            <v>91</v>
          </cell>
          <cell r="J367" t="str">
            <v>06/19/06</v>
          </cell>
          <cell r="K367">
            <v>1.2959139784946236</v>
          </cell>
        </row>
        <row r="368">
          <cell r="A368">
            <v>92</v>
          </cell>
          <cell r="B368" t="str">
            <v>06/16/06</v>
          </cell>
          <cell r="C368">
            <v>23.81</v>
          </cell>
          <cell r="E368">
            <v>92</v>
          </cell>
          <cell r="F368" t="str">
            <v>06/16/06</v>
          </cell>
          <cell r="G368">
            <v>29.73</v>
          </cell>
          <cell r="I368">
            <v>92</v>
          </cell>
          <cell r="J368" t="str">
            <v>06/16/06</v>
          </cell>
          <cell r="K368">
            <v>1.2486350272994542</v>
          </cell>
        </row>
        <row r="369">
          <cell r="A369">
            <v>93</v>
          </cell>
          <cell r="B369" t="str">
            <v>06/15/06</v>
          </cell>
          <cell r="C369">
            <v>23.580000000000002</v>
          </cell>
          <cell r="E369">
            <v>93</v>
          </cell>
          <cell r="F369" t="str">
            <v>06/15/06</v>
          </cell>
          <cell r="G369">
            <v>29.28</v>
          </cell>
          <cell r="I369">
            <v>93</v>
          </cell>
          <cell r="J369" t="str">
            <v>06/15/06</v>
          </cell>
          <cell r="K369">
            <v>1.2417302798982188</v>
          </cell>
        </row>
        <row r="370">
          <cell r="A370">
            <v>94</v>
          </cell>
          <cell r="B370" t="str">
            <v>06/14/06</v>
          </cell>
          <cell r="C370">
            <v>22.84</v>
          </cell>
          <cell r="E370">
            <v>94</v>
          </cell>
          <cell r="F370" t="str">
            <v>06/14/06</v>
          </cell>
          <cell r="G370">
            <v>29.21</v>
          </cell>
          <cell r="I370">
            <v>94</v>
          </cell>
          <cell r="J370" t="str">
            <v>06/14/06</v>
          </cell>
          <cell r="K370">
            <v>1.2788966725043784</v>
          </cell>
        </row>
        <row r="371">
          <cell r="A371">
            <v>95</v>
          </cell>
          <cell r="B371" t="str">
            <v>06/13/06</v>
          </cell>
          <cell r="C371">
            <v>22.47</v>
          </cell>
          <cell r="E371">
            <v>95</v>
          </cell>
          <cell r="F371" t="str">
            <v>06/13/06</v>
          </cell>
          <cell r="G371">
            <v>29.53</v>
          </cell>
          <cell r="I371">
            <v>95</v>
          </cell>
          <cell r="J371" t="str">
            <v>06/13/06</v>
          </cell>
          <cell r="K371">
            <v>1.3141967067200713</v>
          </cell>
        </row>
        <row r="372">
          <cell r="A372">
            <v>96</v>
          </cell>
          <cell r="B372" t="str">
            <v>06/12/06</v>
          </cell>
          <cell r="C372">
            <v>24.87</v>
          </cell>
          <cell r="E372">
            <v>96</v>
          </cell>
          <cell r="F372" t="str">
            <v>06/12/06</v>
          </cell>
          <cell r="G372">
            <v>30.87</v>
          </cell>
          <cell r="I372">
            <v>96</v>
          </cell>
          <cell r="J372" t="str">
            <v>06/12/06</v>
          </cell>
          <cell r="K372">
            <v>1.241254523522316</v>
          </cell>
        </row>
        <row r="373">
          <cell r="A373">
            <v>97</v>
          </cell>
          <cell r="B373" t="str">
            <v>06/09/06</v>
          </cell>
          <cell r="C373">
            <v>25.19</v>
          </cell>
          <cell r="E373">
            <v>97</v>
          </cell>
          <cell r="F373" t="str">
            <v>06/09/06</v>
          </cell>
          <cell r="G373">
            <v>32.130000000000003</v>
          </cell>
          <cell r="I373">
            <v>97</v>
          </cell>
          <cell r="J373" t="str">
            <v>06/09/06</v>
          </cell>
          <cell r="K373">
            <v>1.2755061532354108</v>
          </cell>
        </row>
        <row r="374">
          <cell r="A374">
            <v>98</v>
          </cell>
          <cell r="B374" t="str">
            <v>06/08/06</v>
          </cell>
          <cell r="C374">
            <v>25</v>
          </cell>
          <cell r="E374">
            <v>98</v>
          </cell>
          <cell r="F374" t="str">
            <v>06/08/06</v>
          </cell>
          <cell r="G374">
            <v>32.36</v>
          </cell>
          <cell r="I374">
            <v>98</v>
          </cell>
          <cell r="J374" t="str">
            <v>06/08/06</v>
          </cell>
          <cell r="K374">
            <v>1.2944</v>
          </cell>
        </row>
        <row r="375">
          <cell r="A375">
            <v>99</v>
          </cell>
          <cell r="B375" t="str">
            <v>06/07/06</v>
          </cell>
          <cell r="C375">
            <v>25.29</v>
          </cell>
          <cell r="E375">
            <v>99</v>
          </cell>
          <cell r="F375" t="str">
            <v>06/07/06</v>
          </cell>
          <cell r="G375">
            <v>31.28</v>
          </cell>
          <cell r="I375">
            <v>99</v>
          </cell>
          <cell r="J375" t="str">
            <v>06/07/06</v>
          </cell>
          <cell r="K375">
            <v>1.2368525108738633</v>
          </cell>
        </row>
        <row r="376">
          <cell r="A376">
            <v>100</v>
          </cell>
          <cell r="B376" t="str">
            <v>06/06/06</v>
          </cell>
          <cell r="C376">
            <v>25.37</v>
          </cell>
          <cell r="E376">
            <v>100</v>
          </cell>
          <cell r="F376" t="str">
            <v>06/06/06</v>
          </cell>
          <cell r="G376">
            <v>31.77</v>
          </cell>
          <cell r="I376">
            <v>100</v>
          </cell>
          <cell r="J376" t="str">
            <v>06/06/06</v>
          </cell>
          <cell r="K376">
            <v>1.2522664564446195</v>
          </cell>
        </row>
        <row r="377">
          <cell r="A377">
            <v>101</v>
          </cell>
          <cell r="B377" t="str">
            <v>06/05/06</v>
          </cell>
          <cell r="C377">
            <v>27.150000000000002</v>
          </cell>
          <cell r="E377">
            <v>101</v>
          </cell>
          <cell r="F377" t="str">
            <v>06/05/06</v>
          </cell>
          <cell r="G377">
            <v>31.970000000000002</v>
          </cell>
          <cell r="I377">
            <v>101</v>
          </cell>
          <cell r="J377" t="str">
            <v>06/05/06</v>
          </cell>
          <cell r="K377">
            <v>1.1775322283609577</v>
          </cell>
        </row>
        <row r="378">
          <cell r="A378">
            <v>102</v>
          </cell>
          <cell r="B378" t="str">
            <v>06/02/06</v>
          </cell>
          <cell r="C378">
            <v>27.46</v>
          </cell>
          <cell r="E378">
            <v>102</v>
          </cell>
          <cell r="F378" t="str">
            <v>06/02/06</v>
          </cell>
          <cell r="G378">
            <v>32.81</v>
          </cell>
          <cell r="I378">
            <v>102</v>
          </cell>
          <cell r="J378" t="str">
            <v>06/02/06</v>
          </cell>
          <cell r="K378">
            <v>1.1948288419519302</v>
          </cell>
        </row>
        <row r="379">
          <cell r="A379">
            <v>103</v>
          </cell>
          <cell r="B379" t="str">
            <v>06/01/06</v>
          </cell>
          <cell r="C379">
            <v>27.650000000000002</v>
          </cell>
          <cell r="E379">
            <v>103</v>
          </cell>
          <cell r="F379" t="str">
            <v>06/01/06</v>
          </cell>
          <cell r="G379">
            <v>33.1</v>
          </cell>
          <cell r="I379">
            <v>103</v>
          </cell>
          <cell r="J379" t="str">
            <v>06/01/06</v>
          </cell>
          <cell r="K379">
            <v>1.1971066907775769</v>
          </cell>
        </row>
        <row r="380">
          <cell r="A380">
            <v>104</v>
          </cell>
          <cell r="B380" t="str">
            <v>05/31/06</v>
          </cell>
          <cell r="C380">
            <v>27.200000000000003</v>
          </cell>
          <cell r="E380">
            <v>104</v>
          </cell>
          <cell r="F380" t="str">
            <v>05/31/06</v>
          </cell>
          <cell r="G380">
            <v>32.46</v>
          </cell>
          <cell r="I380">
            <v>104</v>
          </cell>
          <cell r="J380" t="str">
            <v>05/31/06</v>
          </cell>
          <cell r="K380">
            <v>1.1933823529411764</v>
          </cell>
        </row>
        <row r="381">
          <cell r="A381">
            <v>105</v>
          </cell>
          <cell r="B381" t="str">
            <v>05/30/06</v>
          </cell>
          <cell r="C381">
            <v>27.11</v>
          </cell>
          <cell r="E381">
            <v>105</v>
          </cell>
          <cell r="F381" t="str">
            <v>05/30/06</v>
          </cell>
          <cell r="G381">
            <v>32.44</v>
          </cell>
          <cell r="I381">
            <v>105</v>
          </cell>
          <cell r="J381" t="str">
            <v>05/30/06</v>
          </cell>
          <cell r="K381">
            <v>1.1966064182958318</v>
          </cell>
        </row>
        <row r="382">
          <cell r="A382">
            <v>106</v>
          </cell>
          <cell r="B382" t="str">
            <v>05/26/06</v>
          </cell>
          <cell r="C382">
            <v>27.484999999999999</v>
          </cell>
          <cell r="E382">
            <v>106</v>
          </cell>
          <cell r="F382" t="str">
            <v>05/26/06</v>
          </cell>
          <cell r="G382">
            <v>33.24</v>
          </cell>
          <cell r="I382">
            <v>106</v>
          </cell>
          <cell r="J382" t="str">
            <v>05/26/06</v>
          </cell>
          <cell r="K382">
            <v>1.2093869383299982</v>
          </cell>
        </row>
        <row r="383">
          <cell r="A383">
            <v>107</v>
          </cell>
          <cell r="B383" t="str">
            <v>05/25/06</v>
          </cell>
          <cell r="C383">
            <v>26.995000000000001</v>
          </cell>
          <cell r="E383">
            <v>107</v>
          </cell>
          <cell r="F383" t="str">
            <v>05/25/06</v>
          </cell>
          <cell r="G383">
            <v>33.07</v>
          </cell>
          <cell r="I383">
            <v>107</v>
          </cell>
          <cell r="J383" t="str">
            <v>05/25/06</v>
          </cell>
          <cell r="K383">
            <v>1.2250416743841452</v>
          </cell>
        </row>
        <row r="384">
          <cell r="A384">
            <v>108</v>
          </cell>
          <cell r="B384" t="str">
            <v>05/24/06</v>
          </cell>
          <cell r="C384">
            <v>26.79</v>
          </cell>
          <cell r="E384">
            <v>108</v>
          </cell>
          <cell r="F384" t="str">
            <v>05/24/06</v>
          </cell>
          <cell r="G384">
            <v>33.020000000000003</v>
          </cell>
          <cell r="I384">
            <v>108</v>
          </cell>
          <cell r="J384" t="str">
            <v>05/24/06</v>
          </cell>
          <cell r="K384">
            <v>1.2325494587532664</v>
          </cell>
        </row>
        <row r="385">
          <cell r="A385">
            <v>109</v>
          </cell>
          <cell r="B385" t="str">
            <v>05/23/06</v>
          </cell>
          <cell r="C385">
            <v>27.16</v>
          </cell>
          <cell r="E385">
            <v>109</v>
          </cell>
          <cell r="F385" t="str">
            <v>05/23/06</v>
          </cell>
          <cell r="G385">
            <v>33.619999999999997</v>
          </cell>
          <cell r="I385">
            <v>109</v>
          </cell>
          <cell r="J385" t="str">
            <v>05/23/06</v>
          </cell>
          <cell r="K385">
            <v>1.2378497790868923</v>
          </cell>
        </row>
        <row r="386">
          <cell r="A386">
            <v>110</v>
          </cell>
          <cell r="B386" t="str">
            <v>05/22/06</v>
          </cell>
          <cell r="C386">
            <v>27.004999999999999</v>
          </cell>
          <cell r="E386">
            <v>110</v>
          </cell>
          <cell r="F386" t="str">
            <v>05/22/06</v>
          </cell>
          <cell r="G386">
            <v>33.89</v>
          </cell>
          <cell r="I386">
            <v>110</v>
          </cell>
          <cell r="J386" t="str">
            <v>05/22/06</v>
          </cell>
          <cell r="K386">
            <v>1.2549527865210146</v>
          </cell>
        </row>
        <row r="387">
          <cell r="A387">
            <v>111</v>
          </cell>
          <cell r="B387" t="str">
            <v>05/19/06</v>
          </cell>
          <cell r="C387">
            <v>27.695</v>
          </cell>
          <cell r="E387">
            <v>111</v>
          </cell>
          <cell r="F387" t="str">
            <v>05/19/06</v>
          </cell>
          <cell r="G387">
            <v>32.67</v>
          </cell>
          <cell r="I387">
            <v>111</v>
          </cell>
          <cell r="J387" t="str">
            <v>05/19/06</v>
          </cell>
          <cell r="K387">
            <v>1.1796353132334356</v>
          </cell>
        </row>
        <row r="388">
          <cell r="A388">
            <v>112</v>
          </cell>
          <cell r="B388" t="str">
            <v>05/18/06</v>
          </cell>
          <cell r="C388">
            <v>27.375</v>
          </cell>
          <cell r="E388">
            <v>112</v>
          </cell>
          <cell r="F388" t="str">
            <v>05/18/06</v>
          </cell>
          <cell r="G388">
            <v>32.07</v>
          </cell>
          <cell r="I388">
            <v>112</v>
          </cell>
          <cell r="J388" t="str">
            <v>05/18/06</v>
          </cell>
          <cell r="K388">
            <v>1.1715068493150684</v>
          </cell>
        </row>
        <row r="389">
          <cell r="A389">
            <v>113</v>
          </cell>
          <cell r="B389" t="str">
            <v>05/17/06</v>
          </cell>
          <cell r="C389">
            <v>26.925000000000001</v>
          </cell>
          <cell r="E389">
            <v>113</v>
          </cell>
          <cell r="F389" t="str">
            <v>05/17/06</v>
          </cell>
          <cell r="G389">
            <v>31.76</v>
          </cell>
          <cell r="I389">
            <v>113</v>
          </cell>
          <cell r="J389" t="str">
            <v>05/17/06</v>
          </cell>
          <cell r="K389">
            <v>1.1795728876508822</v>
          </cell>
        </row>
        <row r="390">
          <cell r="A390">
            <v>114</v>
          </cell>
          <cell r="B390" t="str">
            <v>05/16/06</v>
          </cell>
          <cell r="C390">
            <v>27.685000000000002</v>
          </cell>
          <cell r="E390">
            <v>114</v>
          </cell>
          <cell r="F390" t="str">
            <v>05/16/06</v>
          </cell>
          <cell r="G390">
            <v>32.630000000000003</v>
          </cell>
          <cell r="I390">
            <v>114</v>
          </cell>
          <cell r="J390" t="str">
            <v>05/16/06</v>
          </cell>
          <cell r="K390">
            <v>1.1786165793751129</v>
          </cell>
        </row>
        <row r="391">
          <cell r="A391">
            <v>115</v>
          </cell>
          <cell r="B391" t="str">
            <v>05/15/06</v>
          </cell>
          <cell r="C391">
            <v>27.25</v>
          </cell>
          <cell r="E391">
            <v>115</v>
          </cell>
          <cell r="F391" t="str">
            <v>05/15/06</v>
          </cell>
          <cell r="G391">
            <v>32.44</v>
          </cell>
          <cell r="I391">
            <v>115</v>
          </cell>
          <cell r="J391" t="str">
            <v>05/15/06</v>
          </cell>
          <cell r="K391">
            <v>1.1904587155963302</v>
          </cell>
        </row>
        <row r="392">
          <cell r="A392">
            <v>116</v>
          </cell>
          <cell r="B392" t="str">
            <v>05/12/06</v>
          </cell>
          <cell r="C392">
            <v>27.82</v>
          </cell>
          <cell r="E392">
            <v>116</v>
          </cell>
          <cell r="F392" t="str">
            <v>05/12/06</v>
          </cell>
          <cell r="G392">
            <v>31.900000000000002</v>
          </cell>
          <cell r="I392">
            <v>116</v>
          </cell>
          <cell r="J392" t="str">
            <v>05/12/06</v>
          </cell>
          <cell r="K392">
            <v>1.1466570812365207</v>
          </cell>
        </row>
        <row r="393">
          <cell r="A393">
            <v>117</v>
          </cell>
          <cell r="B393" t="str">
            <v>05/11/06</v>
          </cell>
          <cell r="C393">
            <v>28.19</v>
          </cell>
          <cell r="E393">
            <v>117</v>
          </cell>
          <cell r="F393" t="str">
            <v>05/11/06</v>
          </cell>
          <cell r="G393">
            <v>32.04</v>
          </cell>
          <cell r="I393">
            <v>117</v>
          </cell>
          <cell r="J393" t="str">
            <v>05/11/06</v>
          </cell>
          <cell r="K393">
            <v>1.1365732529265695</v>
          </cell>
        </row>
        <row r="394">
          <cell r="A394">
            <v>118</v>
          </cell>
          <cell r="B394" t="str">
            <v>05/10/06</v>
          </cell>
          <cell r="C394">
            <v>28.515000000000001</v>
          </cell>
          <cell r="E394">
            <v>118</v>
          </cell>
          <cell r="F394" t="str">
            <v>05/10/06</v>
          </cell>
          <cell r="G394">
            <v>32.86</v>
          </cell>
          <cell r="I394">
            <v>118</v>
          </cell>
          <cell r="J394" t="str">
            <v>05/10/06</v>
          </cell>
          <cell r="K394">
            <v>1.1523759424864106</v>
          </cell>
        </row>
        <row r="395">
          <cell r="A395">
            <v>119</v>
          </cell>
          <cell r="B395" t="str">
            <v>05/09/06</v>
          </cell>
          <cell r="C395">
            <v>28.625</v>
          </cell>
          <cell r="E395">
            <v>119</v>
          </cell>
          <cell r="F395" t="str">
            <v>05/09/06</v>
          </cell>
          <cell r="G395">
            <v>33.18</v>
          </cell>
          <cell r="I395">
            <v>119</v>
          </cell>
          <cell r="J395" t="str">
            <v>05/09/06</v>
          </cell>
          <cell r="K395">
            <v>1.1591266375545852</v>
          </cell>
        </row>
        <row r="396">
          <cell r="A396">
            <v>120</v>
          </cell>
          <cell r="B396" t="str">
            <v>05/08/06</v>
          </cell>
          <cell r="C396">
            <v>27.675000000000001</v>
          </cell>
          <cell r="E396">
            <v>120</v>
          </cell>
          <cell r="F396" t="str">
            <v>05/08/06</v>
          </cell>
          <cell r="G396">
            <v>32.65</v>
          </cell>
          <cell r="I396">
            <v>120</v>
          </cell>
          <cell r="J396" t="str">
            <v>05/08/06</v>
          </cell>
          <cell r="K396">
            <v>1.1797651309846431</v>
          </cell>
        </row>
        <row r="397">
          <cell r="A397">
            <v>121</v>
          </cell>
          <cell r="B397" t="str">
            <v>05/05/06</v>
          </cell>
          <cell r="C397">
            <v>27.67</v>
          </cell>
          <cell r="E397">
            <v>121</v>
          </cell>
          <cell r="F397" t="str">
            <v>05/05/06</v>
          </cell>
          <cell r="G397">
            <v>32.83</v>
          </cell>
          <cell r="I397">
            <v>121</v>
          </cell>
          <cell r="J397" t="str">
            <v>05/05/06</v>
          </cell>
          <cell r="K397">
            <v>1.1864835561980482</v>
          </cell>
        </row>
        <row r="398">
          <cell r="A398">
            <v>122</v>
          </cell>
          <cell r="B398" t="str">
            <v>05/04/06</v>
          </cell>
          <cell r="C398">
            <v>27.59</v>
          </cell>
          <cell r="E398">
            <v>122</v>
          </cell>
          <cell r="F398" t="str">
            <v>05/04/06</v>
          </cell>
          <cell r="G398">
            <v>31.25</v>
          </cell>
          <cell r="I398">
            <v>122</v>
          </cell>
          <cell r="J398" t="str">
            <v>05/04/06</v>
          </cell>
          <cell r="K398">
            <v>1.1326567596955419</v>
          </cell>
        </row>
        <row r="399">
          <cell r="A399">
            <v>123</v>
          </cell>
          <cell r="B399" t="str">
            <v>05/03/06</v>
          </cell>
          <cell r="C399">
            <v>27.51</v>
          </cell>
          <cell r="E399">
            <v>123</v>
          </cell>
          <cell r="F399" t="str">
            <v>05/03/06</v>
          </cell>
          <cell r="G399">
            <v>31.3</v>
          </cell>
          <cell r="I399">
            <v>123</v>
          </cell>
          <cell r="J399" t="str">
            <v>05/03/06</v>
          </cell>
          <cell r="K399">
            <v>1.1377680843329698</v>
          </cell>
        </row>
        <row r="400">
          <cell r="A400">
            <v>124</v>
          </cell>
          <cell r="B400" t="str">
            <v>05/02/06</v>
          </cell>
          <cell r="C400">
            <v>27.445</v>
          </cell>
          <cell r="E400">
            <v>124</v>
          </cell>
          <cell r="F400" t="str">
            <v>05/02/06</v>
          </cell>
          <cell r="G400">
            <v>31.48</v>
          </cell>
          <cell r="I400">
            <v>124</v>
          </cell>
          <cell r="J400" t="str">
            <v>05/02/06</v>
          </cell>
          <cell r="K400">
            <v>1.1470213153579887</v>
          </cell>
        </row>
        <row r="401">
          <cell r="A401">
            <v>125</v>
          </cell>
          <cell r="B401" t="str">
            <v>05/01/06</v>
          </cell>
          <cell r="C401">
            <v>27.45</v>
          </cell>
          <cell r="E401">
            <v>125</v>
          </cell>
          <cell r="F401" t="str">
            <v>05/01/06</v>
          </cell>
          <cell r="G401">
            <v>31.59</v>
          </cell>
          <cell r="I401">
            <v>125</v>
          </cell>
          <cell r="J401" t="str">
            <v>05/01/06</v>
          </cell>
          <cell r="K401">
            <v>1.1508196721311477</v>
          </cell>
        </row>
        <row r="402">
          <cell r="A402">
            <v>126</v>
          </cell>
          <cell r="B402" t="str">
            <v>04/28/06</v>
          </cell>
          <cell r="C402">
            <v>27.400000000000002</v>
          </cell>
          <cell r="E402">
            <v>126</v>
          </cell>
          <cell r="F402" t="str">
            <v>04/28/06</v>
          </cell>
          <cell r="G402">
            <v>32.44</v>
          </cell>
          <cell r="I402">
            <v>126</v>
          </cell>
          <cell r="J402" t="str">
            <v>04/28/06</v>
          </cell>
          <cell r="K402">
            <v>1.1839416058394159</v>
          </cell>
        </row>
        <row r="403">
          <cell r="A403">
            <v>127</v>
          </cell>
          <cell r="B403" t="str">
            <v>04/27/06</v>
          </cell>
          <cell r="C403">
            <v>26.074999999999999</v>
          </cell>
          <cell r="E403">
            <v>127</v>
          </cell>
          <cell r="F403" t="str">
            <v>04/27/06</v>
          </cell>
          <cell r="G403">
            <v>31.86</v>
          </cell>
          <cell r="I403">
            <v>127</v>
          </cell>
          <cell r="J403" t="str">
            <v>04/27/06</v>
          </cell>
          <cell r="K403">
            <v>1.2218600191754554</v>
          </cell>
        </row>
        <row r="404">
          <cell r="A404">
            <v>128</v>
          </cell>
          <cell r="B404" t="str">
            <v>04/26/06</v>
          </cell>
          <cell r="C404">
            <v>25.185000000000002</v>
          </cell>
          <cell r="E404">
            <v>128</v>
          </cell>
          <cell r="F404" t="str">
            <v>04/26/06</v>
          </cell>
          <cell r="G404">
            <v>32</v>
          </cell>
          <cell r="I404">
            <v>128</v>
          </cell>
          <cell r="J404" t="str">
            <v>04/26/06</v>
          </cell>
          <cell r="K404">
            <v>1.2705975779233669</v>
          </cell>
        </row>
        <row r="405">
          <cell r="A405">
            <v>129</v>
          </cell>
          <cell r="B405" t="str">
            <v>04/25/06</v>
          </cell>
          <cell r="C405">
            <v>24.57</v>
          </cell>
          <cell r="E405">
            <v>129</v>
          </cell>
          <cell r="F405" t="str">
            <v>04/25/06</v>
          </cell>
          <cell r="G405">
            <v>32.549999999999997</v>
          </cell>
          <cell r="I405">
            <v>129</v>
          </cell>
          <cell r="J405" t="str">
            <v>04/25/06</v>
          </cell>
          <cell r="K405">
            <v>1.3247863247863247</v>
          </cell>
        </row>
        <row r="406">
          <cell r="A406">
            <v>130</v>
          </cell>
          <cell r="B406" t="str">
            <v>04/24/06</v>
          </cell>
          <cell r="C406">
            <v>24.200000000000003</v>
          </cell>
          <cell r="E406">
            <v>130</v>
          </cell>
          <cell r="F406" t="str">
            <v>04/24/06</v>
          </cell>
          <cell r="G406">
            <v>32.74</v>
          </cell>
          <cell r="I406">
            <v>130</v>
          </cell>
          <cell r="J406" t="str">
            <v>04/24/06</v>
          </cell>
          <cell r="K406">
            <v>1.3528925619834711</v>
          </cell>
        </row>
        <row r="407">
          <cell r="A407">
            <v>131</v>
          </cell>
          <cell r="B407" t="str">
            <v>04/21/06</v>
          </cell>
          <cell r="C407">
            <v>24.73</v>
          </cell>
          <cell r="E407">
            <v>131</v>
          </cell>
          <cell r="F407" t="str">
            <v>04/21/06</v>
          </cell>
          <cell r="G407">
            <v>33.29</v>
          </cell>
          <cell r="I407">
            <v>131</v>
          </cell>
          <cell r="J407" t="str">
            <v>04/21/06</v>
          </cell>
          <cell r="K407">
            <v>1.3461382935705619</v>
          </cell>
        </row>
        <row r="408">
          <cell r="A408">
            <v>132</v>
          </cell>
          <cell r="B408" t="str">
            <v>04/20/06</v>
          </cell>
          <cell r="C408">
            <v>24.91</v>
          </cell>
          <cell r="E408">
            <v>132</v>
          </cell>
          <cell r="F408" t="str">
            <v>04/20/06</v>
          </cell>
          <cell r="G408">
            <v>33.67</v>
          </cell>
          <cell r="I408">
            <v>132</v>
          </cell>
          <cell r="J408" t="str">
            <v>04/20/06</v>
          </cell>
          <cell r="K408">
            <v>1.3516659975913288</v>
          </cell>
        </row>
        <row r="409">
          <cell r="A409">
            <v>133</v>
          </cell>
          <cell r="B409" t="str">
            <v>04/19/06</v>
          </cell>
          <cell r="C409">
            <v>24.365000000000002</v>
          </cell>
          <cell r="E409">
            <v>133</v>
          </cell>
          <cell r="F409" t="str">
            <v>04/19/06</v>
          </cell>
          <cell r="G409">
            <v>33.700000000000003</v>
          </cell>
          <cell r="I409">
            <v>133</v>
          </cell>
          <cell r="J409" t="str">
            <v>04/19/06</v>
          </cell>
          <cell r="K409">
            <v>1.3831315411450851</v>
          </cell>
        </row>
        <row r="410">
          <cell r="A410">
            <v>134</v>
          </cell>
          <cell r="B410" t="str">
            <v>04/18/06</v>
          </cell>
          <cell r="C410">
            <v>23.895</v>
          </cell>
          <cell r="E410">
            <v>134</v>
          </cell>
          <cell r="F410" t="str">
            <v>04/18/06</v>
          </cell>
          <cell r="G410">
            <v>33.29</v>
          </cell>
          <cell r="I410">
            <v>134</v>
          </cell>
          <cell r="J410" t="str">
            <v>04/18/06</v>
          </cell>
          <cell r="K410">
            <v>1.3931784892236869</v>
          </cell>
        </row>
        <row r="411">
          <cell r="A411">
            <v>135</v>
          </cell>
          <cell r="B411" t="str">
            <v>04/17/06</v>
          </cell>
          <cell r="C411">
            <v>23.95</v>
          </cell>
          <cell r="E411">
            <v>135</v>
          </cell>
          <cell r="F411" t="str">
            <v>04/17/06</v>
          </cell>
          <cell r="G411">
            <v>33.980000000000004</v>
          </cell>
          <cell r="I411">
            <v>135</v>
          </cell>
          <cell r="J411" t="str">
            <v>04/17/06</v>
          </cell>
          <cell r="K411">
            <v>1.4187891440501046</v>
          </cell>
        </row>
        <row r="412">
          <cell r="A412">
            <v>136</v>
          </cell>
          <cell r="B412" t="str">
            <v>04/13/06</v>
          </cell>
          <cell r="C412">
            <v>23.91</v>
          </cell>
          <cell r="E412">
            <v>136</v>
          </cell>
          <cell r="F412" t="str">
            <v>04/13/06</v>
          </cell>
          <cell r="G412">
            <v>35.15</v>
          </cell>
          <cell r="I412">
            <v>136</v>
          </cell>
          <cell r="J412" t="str">
            <v>04/13/06</v>
          </cell>
          <cell r="K412">
            <v>1.4700961940610622</v>
          </cell>
        </row>
        <row r="413">
          <cell r="A413">
            <v>137</v>
          </cell>
          <cell r="B413" t="str">
            <v>04/12/06</v>
          </cell>
          <cell r="C413">
            <v>24.19</v>
          </cell>
          <cell r="E413">
            <v>137</v>
          </cell>
          <cell r="F413" t="str">
            <v>04/12/06</v>
          </cell>
          <cell r="G413">
            <v>34.85</v>
          </cell>
          <cell r="I413">
            <v>137</v>
          </cell>
          <cell r="J413" t="str">
            <v>04/12/06</v>
          </cell>
          <cell r="K413">
            <v>1.4406779661016949</v>
          </cell>
        </row>
        <row r="414">
          <cell r="A414">
            <v>138</v>
          </cell>
          <cell r="B414" t="str">
            <v>04/11/06</v>
          </cell>
          <cell r="C414">
            <v>23.400000000000002</v>
          </cell>
          <cell r="E414">
            <v>138</v>
          </cell>
          <cell r="F414" t="str">
            <v>04/11/06</v>
          </cell>
          <cell r="G414">
            <v>34.82</v>
          </cell>
          <cell r="I414">
            <v>138</v>
          </cell>
          <cell r="J414" t="str">
            <v>04/11/06</v>
          </cell>
          <cell r="K414">
            <v>1.4880341880341879</v>
          </cell>
        </row>
        <row r="415">
          <cell r="A415">
            <v>139</v>
          </cell>
          <cell r="B415" t="str">
            <v>04/10/06</v>
          </cell>
          <cell r="C415">
            <v>24.254999999999999</v>
          </cell>
          <cell r="E415">
            <v>139</v>
          </cell>
          <cell r="F415" t="str">
            <v>04/10/06</v>
          </cell>
          <cell r="G415">
            <v>35.32</v>
          </cell>
          <cell r="I415">
            <v>139</v>
          </cell>
          <cell r="J415" t="str">
            <v>04/10/06</v>
          </cell>
          <cell r="K415">
            <v>1.456194599051742</v>
          </cell>
        </row>
        <row r="416">
          <cell r="A416">
            <v>140</v>
          </cell>
          <cell r="B416" t="str">
            <v>04/07/06</v>
          </cell>
          <cell r="C416">
            <v>24.275000000000002</v>
          </cell>
          <cell r="E416">
            <v>140</v>
          </cell>
          <cell r="F416" t="str">
            <v>04/07/06</v>
          </cell>
          <cell r="G416">
            <v>35.35</v>
          </cell>
          <cell r="I416">
            <v>140</v>
          </cell>
          <cell r="J416" t="str">
            <v>04/07/06</v>
          </cell>
          <cell r="K416">
            <v>1.4562306900102986</v>
          </cell>
        </row>
        <row r="417">
          <cell r="A417">
            <v>141</v>
          </cell>
          <cell r="B417" t="str">
            <v>04/06/06</v>
          </cell>
          <cell r="C417">
            <v>24.655000000000001</v>
          </cell>
          <cell r="E417">
            <v>141</v>
          </cell>
          <cell r="F417" t="str">
            <v>04/06/06</v>
          </cell>
          <cell r="G417">
            <v>35.36</v>
          </cell>
          <cell r="I417">
            <v>141</v>
          </cell>
          <cell r="J417" t="str">
            <v>04/06/06</v>
          </cell>
          <cell r="K417">
            <v>1.4341918474954369</v>
          </cell>
        </row>
        <row r="418">
          <cell r="A418">
            <v>142</v>
          </cell>
          <cell r="B418" t="str">
            <v>04/05/06</v>
          </cell>
          <cell r="C418">
            <v>24.685000000000002</v>
          </cell>
          <cell r="E418">
            <v>142</v>
          </cell>
          <cell r="F418" t="str">
            <v>04/05/06</v>
          </cell>
          <cell r="G418">
            <v>34.9</v>
          </cell>
          <cell r="I418">
            <v>142</v>
          </cell>
          <cell r="J418" t="str">
            <v>04/05/06</v>
          </cell>
          <cell r="K418">
            <v>1.4138140571197082</v>
          </cell>
        </row>
        <row r="419">
          <cell r="A419">
            <v>143</v>
          </cell>
          <cell r="B419" t="str">
            <v>04/04/06</v>
          </cell>
          <cell r="C419">
            <v>24.89</v>
          </cell>
          <cell r="E419">
            <v>143</v>
          </cell>
          <cell r="F419" t="str">
            <v>04/04/06</v>
          </cell>
          <cell r="G419">
            <v>34.9</v>
          </cell>
          <cell r="I419">
            <v>143</v>
          </cell>
          <cell r="J419" t="str">
            <v>04/04/06</v>
          </cell>
          <cell r="K419">
            <v>1.4021695460024106</v>
          </cell>
        </row>
        <row r="420">
          <cell r="A420">
            <v>144</v>
          </cell>
          <cell r="B420" t="str">
            <v>04/03/06</v>
          </cell>
          <cell r="C420">
            <v>24.344999999999999</v>
          </cell>
          <cell r="E420">
            <v>144</v>
          </cell>
          <cell r="F420" t="str">
            <v>04/03/06</v>
          </cell>
          <cell r="G420">
            <v>34.89</v>
          </cell>
          <cell r="I420">
            <v>144</v>
          </cell>
          <cell r="J420" t="str">
            <v>04/03/06</v>
          </cell>
          <cell r="K420">
            <v>1.4331484904497844</v>
          </cell>
        </row>
        <row r="421">
          <cell r="A421">
            <v>145</v>
          </cell>
          <cell r="B421" t="str">
            <v>03/31/06</v>
          </cell>
          <cell r="C421">
            <v>25.48</v>
          </cell>
          <cell r="E421">
            <v>145</v>
          </cell>
          <cell r="F421" t="str">
            <v>03/31/06</v>
          </cell>
          <cell r="G421">
            <v>35.369999999999997</v>
          </cell>
          <cell r="I421">
            <v>145</v>
          </cell>
          <cell r="J421" t="str">
            <v>03/31/06</v>
          </cell>
          <cell r="K421">
            <v>1.3881475667189951</v>
          </cell>
        </row>
        <row r="422">
          <cell r="A422">
            <v>146</v>
          </cell>
          <cell r="B422" t="str">
            <v>03/30/06</v>
          </cell>
          <cell r="C422">
            <v>25.164999999999999</v>
          </cell>
          <cell r="E422">
            <v>146</v>
          </cell>
          <cell r="F422" t="str">
            <v>03/30/06</v>
          </cell>
          <cell r="G422">
            <v>35.25</v>
          </cell>
          <cell r="I422">
            <v>146</v>
          </cell>
          <cell r="J422" t="str">
            <v>03/30/06</v>
          </cell>
          <cell r="K422">
            <v>1.4007550168885357</v>
          </cell>
        </row>
        <row r="423">
          <cell r="A423">
            <v>147</v>
          </cell>
          <cell r="B423" t="str">
            <v>03/29/06</v>
          </cell>
          <cell r="C423">
            <v>25.725000000000001</v>
          </cell>
          <cell r="E423">
            <v>147</v>
          </cell>
          <cell r="F423" t="str">
            <v>03/29/06</v>
          </cell>
          <cell r="G423">
            <v>35.43</v>
          </cell>
          <cell r="I423">
            <v>147</v>
          </cell>
          <cell r="J423" t="str">
            <v>03/29/06</v>
          </cell>
          <cell r="K423">
            <v>1.3772594752186589</v>
          </cell>
        </row>
        <row r="424">
          <cell r="A424">
            <v>148</v>
          </cell>
          <cell r="B424" t="str">
            <v>03/28/06</v>
          </cell>
          <cell r="C424">
            <v>25.695</v>
          </cell>
          <cell r="E424">
            <v>148</v>
          </cell>
          <cell r="F424" t="str">
            <v>03/28/06</v>
          </cell>
          <cell r="G424">
            <v>35.980000000000004</v>
          </cell>
          <cell r="I424">
            <v>148</v>
          </cell>
          <cell r="J424" t="str">
            <v>03/28/06</v>
          </cell>
          <cell r="K424">
            <v>1.4002724265421289</v>
          </cell>
        </row>
        <row r="425">
          <cell r="A425">
            <v>149</v>
          </cell>
          <cell r="B425" t="str">
            <v>03/27/06</v>
          </cell>
          <cell r="C425">
            <v>25.775000000000002</v>
          </cell>
          <cell r="E425">
            <v>149</v>
          </cell>
          <cell r="F425" t="str">
            <v>03/27/06</v>
          </cell>
          <cell r="G425">
            <v>35.89</v>
          </cell>
          <cell r="I425">
            <v>149</v>
          </cell>
          <cell r="J425" t="str">
            <v>03/27/06</v>
          </cell>
          <cell r="K425">
            <v>1.392434529582929</v>
          </cell>
        </row>
        <row r="426">
          <cell r="A426">
            <v>150</v>
          </cell>
          <cell r="B426" t="str">
            <v>03/24/06</v>
          </cell>
          <cell r="C426">
            <v>24.995000000000001</v>
          </cell>
          <cell r="E426">
            <v>150</v>
          </cell>
          <cell r="F426" t="str">
            <v>03/24/06</v>
          </cell>
          <cell r="G426">
            <v>35.950000000000003</v>
          </cell>
          <cell r="I426">
            <v>150</v>
          </cell>
          <cell r="J426" t="str">
            <v>03/24/06</v>
          </cell>
          <cell r="K426">
            <v>1.4382876575315064</v>
          </cell>
        </row>
        <row r="427">
          <cell r="A427">
            <v>151</v>
          </cell>
          <cell r="B427" t="str">
            <v>03/23/06</v>
          </cell>
          <cell r="C427">
            <v>25.61</v>
          </cell>
          <cell r="E427">
            <v>151</v>
          </cell>
          <cell r="F427" t="str">
            <v>03/23/06</v>
          </cell>
          <cell r="G427">
            <v>35.840000000000003</v>
          </cell>
          <cell r="I427">
            <v>151</v>
          </cell>
          <cell r="J427" t="str">
            <v>03/23/06</v>
          </cell>
          <cell r="K427">
            <v>1.3994533385396331</v>
          </cell>
        </row>
        <row r="428">
          <cell r="A428">
            <v>152</v>
          </cell>
          <cell r="B428" t="str">
            <v>03/22/06</v>
          </cell>
          <cell r="C428">
            <v>26.26</v>
          </cell>
          <cell r="E428">
            <v>152</v>
          </cell>
          <cell r="F428" t="str">
            <v>03/22/06</v>
          </cell>
          <cell r="G428">
            <v>36.19</v>
          </cell>
          <cell r="I428">
            <v>152</v>
          </cell>
          <cell r="J428" t="str">
            <v>03/22/06</v>
          </cell>
          <cell r="K428">
            <v>1.3781416603198779</v>
          </cell>
        </row>
        <row r="429">
          <cell r="A429">
            <v>153</v>
          </cell>
          <cell r="B429" t="str">
            <v>03/21/06</v>
          </cell>
          <cell r="C429">
            <v>25.8</v>
          </cell>
          <cell r="E429">
            <v>153</v>
          </cell>
          <cell r="F429" t="str">
            <v>03/21/06</v>
          </cell>
          <cell r="G429">
            <v>35.980000000000004</v>
          </cell>
          <cell r="I429">
            <v>153</v>
          </cell>
          <cell r="J429" t="str">
            <v>03/21/06</v>
          </cell>
          <cell r="K429">
            <v>1.3945736434108529</v>
          </cell>
        </row>
        <row r="430">
          <cell r="A430">
            <v>154</v>
          </cell>
          <cell r="B430" t="str">
            <v>03/20/06</v>
          </cell>
          <cell r="C430">
            <v>26.400000000000002</v>
          </cell>
          <cell r="E430">
            <v>154</v>
          </cell>
          <cell r="F430" t="str">
            <v>03/20/06</v>
          </cell>
          <cell r="G430">
            <v>36.480000000000004</v>
          </cell>
          <cell r="I430">
            <v>154</v>
          </cell>
          <cell r="J430" t="str">
            <v>03/20/06</v>
          </cell>
          <cell r="K430">
            <v>1.3818181818181818</v>
          </cell>
        </row>
        <row r="431">
          <cell r="A431">
            <v>155</v>
          </cell>
          <cell r="B431" t="str">
            <v>03/17/06</v>
          </cell>
          <cell r="C431">
            <v>27.035</v>
          </cell>
          <cell r="E431">
            <v>155</v>
          </cell>
          <cell r="F431" t="str">
            <v>03/17/06</v>
          </cell>
          <cell r="G431">
            <v>35.72</v>
          </cell>
          <cell r="I431">
            <v>155</v>
          </cell>
          <cell r="J431" t="str">
            <v>03/17/06</v>
          </cell>
          <cell r="K431">
            <v>1.3212502311818013</v>
          </cell>
        </row>
        <row r="432">
          <cell r="A432">
            <v>156</v>
          </cell>
          <cell r="B432" t="str">
            <v>03/16/06</v>
          </cell>
          <cell r="C432">
            <v>27.025000000000002</v>
          </cell>
          <cell r="E432">
            <v>156</v>
          </cell>
          <cell r="F432" t="str">
            <v>03/16/06</v>
          </cell>
          <cell r="G432">
            <v>36.1</v>
          </cell>
          <cell r="I432">
            <v>156</v>
          </cell>
          <cell r="J432" t="str">
            <v>03/16/06</v>
          </cell>
          <cell r="K432">
            <v>1.3358001850138761</v>
          </cell>
        </row>
        <row r="433">
          <cell r="A433">
            <v>157</v>
          </cell>
          <cell r="B433" t="str">
            <v>03/15/06</v>
          </cell>
          <cell r="C433">
            <v>26.39</v>
          </cell>
          <cell r="E433">
            <v>157</v>
          </cell>
          <cell r="F433" t="str">
            <v>03/15/06</v>
          </cell>
          <cell r="G433">
            <v>35.380000000000003</v>
          </cell>
          <cell r="I433">
            <v>157</v>
          </cell>
          <cell r="J433" t="str">
            <v>03/15/06</v>
          </cell>
          <cell r="K433">
            <v>1.3406593406593408</v>
          </cell>
        </row>
        <row r="434">
          <cell r="A434">
            <v>158</v>
          </cell>
          <cell r="B434" t="str">
            <v>03/14/06</v>
          </cell>
          <cell r="C434">
            <v>26.44</v>
          </cell>
          <cell r="E434">
            <v>158</v>
          </cell>
          <cell r="F434" t="str">
            <v>03/14/06</v>
          </cell>
          <cell r="G434">
            <v>35.14</v>
          </cell>
          <cell r="I434">
            <v>158</v>
          </cell>
          <cell r="J434" t="str">
            <v>03/14/06</v>
          </cell>
          <cell r="K434">
            <v>1.3290468986384265</v>
          </cell>
        </row>
        <row r="435">
          <cell r="A435">
            <v>159</v>
          </cell>
          <cell r="B435" t="str">
            <v>03/13/06</v>
          </cell>
          <cell r="C435">
            <v>26.185000000000002</v>
          </cell>
          <cell r="E435">
            <v>159</v>
          </cell>
          <cell r="F435" t="str">
            <v>03/13/06</v>
          </cell>
          <cell r="G435">
            <v>36.97</v>
          </cell>
          <cell r="I435">
            <v>159</v>
          </cell>
          <cell r="J435" t="str">
            <v>03/13/06</v>
          </cell>
          <cell r="K435">
            <v>1.4118770288333014</v>
          </cell>
        </row>
        <row r="436">
          <cell r="A436">
            <v>160</v>
          </cell>
          <cell r="B436" t="str">
            <v>03/10/06</v>
          </cell>
          <cell r="C436">
            <v>25.8</v>
          </cell>
          <cell r="E436">
            <v>160</v>
          </cell>
          <cell r="F436" t="str">
            <v>03/10/06</v>
          </cell>
          <cell r="G436">
            <v>36.5</v>
          </cell>
          <cell r="I436">
            <v>160</v>
          </cell>
          <cell r="J436" t="str">
            <v>03/10/06</v>
          </cell>
          <cell r="K436">
            <v>1.4147286821705427</v>
          </cell>
        </row>
        <row r="437">
          <cell r="A437">
            <v>161</v>
          </cell>
          <cell r="B437" t="str">
            <v>03/09/06</v>
          </cell>
          <cell r="C437">
            <v>25.560000000000002</v>
          </cell>
          <cell r="E437">
            <v>161</v>
          </cell>
          <cell r="F437" t="str">
            <v>03/09/06</v>
          </cell>
          <cell r="G437">
            <v>35.92</v>
          </cell>
          <cell r="I437">
            <v>161</v>
          </cell>
          <cell r="J437" t="str">
            <v>03/09/06</v>
          </cell>
          <cell r="K437">
            <v>1.4053208137715179</v>
          </cell>
        </row>
        <row r="438">
          <cell r="A438">
            <v>162</v>
          </cell>
          <cell r="B438" t="str">
            <v>03/08/06</v>
          </cell>
          <cell r="C438">
            <v>25.3</v>
          </cell>
          <cell r="E438">
            <v>162</v>
          </cell>
          <cell r="F438" t="str">
            <v>03/08/06</v>
          </cell>
          <cell r="G438">
            <v>36</v>
          </cell>
          <cell r="I438">
            <v>162</v>
          </cell>
          <cell r="J438" t="str">
            <v>03/08/06</v>
          </cell>
          <cell r="K438">
            <v>1.4229249011857708</v>
          </cell>
        </row>
        <row r="439">
          <cell r="A439">
            <v>163</v>
          </cell>
          <cell r="B439" t="str">
            <v>03/07/06</v>
          </cell>
          <cell r="C439">
            <v>25.685000000000002</v>
          </cell>
          <cell r="E439">
            <v>163</v>
          </cell>
          <cell r="F439" t="str">
            <v>03/07/06</v>
          </cell>
          <cell r="G439">
            <v>35.480000000000004</v>
          </cell>
          <cell r="I439">
            <v>163</v>
          </cell>
          <cell r="J439" t="str">
            <v>03/07/06</v>
          </cell>
          <cell r="K439">
            <v>1.3813509830640451</v>
          </cell>
        </row>
        <row r="440">
          <cell r="A440">
            <v>164</v>
          </cell>
          <cell r="B440" t="str">
            <v>03/06/06</v>
          </cell>
          <cell r="C440">
            <v>26.37</v>
          </cell>
          <cell r="E440">
            <v>164</v>
          </cell>
          <cell r="F440" t="str">
            <v>03/06/06</v>
          </cell>
          <cell r="G440">
            <v>36</v>
          </cell>
          <cell r="I440">
            <v>164</v>
          </cell>
          <cell r="J440" t="str">
            <v>03/06/06</v>
          </cell>
          <cell r="K440">
            <v>1.3651877133105801</v>
          </cell>
        </row>
        <row r="441">
          <cell r="A441">
            <v>165</v>
          </cell>
          <cell r="B441" t="str">
            <v>03/03/06</v>
          </cell>
          <cell r="C441">
            <v>26.900000000000002</v>
          </cell>
          <cell r="E441">
            <v>165</v>
          </cell>
          <cell r="F441" t="str">
            <v>03/03/06</v>
          </cell>
          <cell r="G441">
            <v>36.300000000000004</v>
          </cell>
          <cell r="I441">
            <v>165</v>
          </cell>
          <cell r="J441" t="str">
            <v>03/03/06</v>
          </cell>
          <cell r="K441">
            <v>1.3494423791821561</v>
          </cell>
        </row>
        <row r="442">
          <cell r="A442">
            <v>166</v>
          </cell>
          <cell r="B442" t="str">
            <v>03/02/06</v>
          </cell>
          <cell r="C442">
            <v>27.080000000000002</v>
          </cell>
          <cell r="E442">
            <v>166</v>
          </cell>
          <cell r="F442" t="str">
            <v>03/02/06</v>
          </cell>
          <cell r="G442">
            <v>36.64</v>
          </cell>
          <cell r="I442">
            <v>166</v>
          </cell>
          <cell r="J442" t="str">
            <v>03/02/06</v>
          </cell>
          <cell r="K442">
            <v>1.3530280649926143</v>
          </cell>
        </row>
        <row r="443">
          <cell r="A443">
            <v>167</v>
          </cell>
          <cell r="B443" t="str">
            <v>03/01/06</v>
          </cell>
          <cell r="C443">
            <v>27.240000000000002</v>
          </cell>
          <cell r="E443">
            <v>167</v>
          </cell>
          <cell r="F443" t="str">
            <v>03/01/06</v>
          </cell>
          <cell r="G443">
            <v>36.94</v>
          </cell>
          <cell r="I443">
            <v>167</v>
          </cell>
          <cell r="J443" t="str">
            <v>03/01/06</v>
          </cell>
          <cell r="K443">
            <v>1.3560939794419968</v>
          </cell>
        </row>
        <row r="444">
          <cell r="A444">
            <v>168</v>
          </cell>
          <cell r="B444" t="str">
            <v>02/28/06</v>
          </cell>
          <cell r="C444">
            <v>26.03</v>
          </cell>
          <cell r="E444">
            <v>168</v>
          </cell>
          <cell r="F444" t="str">
            <v>02/28/06</v>
          </cell>
          <cell r="G444">
            <v>36.230000000000004</v>
          </cell>
          <cell r="I444">
            <v>168</v>
          </cell>
          <cell r="J444" t="str">
            <v>02/28/06</v>
          </cell>
          <cell r="K444">
            <v>1.3918555512869766</v>
          </cell>
        </row>
        <row r="445">
          <cell r="A445">
            <v>169</v>
          </cell>
          <cell r="B445" t="str">
            <v>02/27/06</v>
          </cell>
          <cell r="C445">
            <v>25.805</v>
          </cell>
          <cell r="E445">
            <v>169</v>
          </cell>
          <cell r="F445" t="str">
            <v>02/27/06</v>
          </cell>
          <cell r="G445">
            <v>36.17</v>
          </cell>
          <cell r="I445">
            <v>169</v>
          </cell>
          <cell r="J445" t="str">
            <v>02/27/06</v>
          </cell>
          <cell r="K445">
            <v>1.4016663437318351</v>
          </cell>
        </row>
        <row r="446">
          <cell r="A446">
            <v>170</v>
          </cell>
          <cell r="B446" t="str">
            <v>02/24/06</v>
          </cell>
          <cell r="C446">
            <v>24.715</v>
          </cell>
          <cell r="E446">
            <v>170</v>
          </cell>
          <cell r="F446" t="str">
            <v>02/24/06</v>
          </cell>
          <cell r="G446">
            <v>35.950000000000003</v>
          </cell>
          <cell r="I446">
            <v>170</v>
          </cell>
          <cell r="J446" t="str">
            <v>02/24/06</v>
          </cell>
          <cell r="K446">
            <v>1.4545822375075865</v>
          </cell>
        </row>
        <row r="447">
          <cell r="A447">
            <v>171</v>
          </cell>
          <cell r="B447" t="str">
            <v>02/23/06</v>
          </cell>
          <cell r="C447">
            <v>24.75</v>
          </cell>
          <cell r="E447">
            <v>171</v>
          </cell>
          <cell r="F447" t="str">
            <v>02/23/06</v>
          </cell>
          <cell r="G447">
            <v>35.980000000000004</v>
          </cell>
          <cell r="I447">
            <v>171</v>
          </cell>
          <cell r="J447" t="str">
            <v>02/23/06</v>
          </cell>
          <cell r="K447">
            <v>1.453737373737374</v>
          </cell>
        </row>
        <row r="448">
          <cell r="A448">
            <v>172</v>
          </cell>
          <cell r="B448" t="str">
            <v>02/22/06</v>
          </cell>
          <cell r="C448">
            <v>24.75</v>
          </cell>
          <cell r="E448">
            <v>172</v>
          </cell>
          <cell r="F448" t="str">
            <v>02/22/06</v>
          </cell>
          <cell r="G448">
            <v>36.28</v>
          </cell>
          <cell r="I448">
            <v>172</v>
          </cell>
          <cell r="J448" t="str">
            <v>02/22/06</v>
          </cell>
          <cell r="K448">
            <v>1.465858585858586</v>
          </cell>
        </row>
        <row r="449">
          <cell r="A449">
            <v>173</v>
          </cell>
          <cell r="B449" t="str">
            <v>02/21/06</v>
          </cell>
          <cell r="C449">
            <v>24.53</v>
          </cell>
          <cell r="E449">
            <v>173</v>
          </cell>
          <cell r="F449" t="str">
            <v>02/21/06</v>
          </cell>
          <cell r="G449">
            <v>36.39</v>
          </cell>
          <cell r="I449">
            <v>173</v>
          </cell>
          <cell r="J449" t="str">
            <v>02/21/06</v>
          </cell>
          <cell r="K449">
            <v>1.4834896045658377</v>
          </cell>
        </row>
        <row r="450">
          <cell r="A450">
            <v>174</v>
          </cell>
          <cell r="B450" t="str">
            <v>02/17/06</v>
          </cell>
          <cell r="C450">
            <v>24.445</v>
          </cell>
          <cell r="E450">
            <v>174</v>
          </cell>
          <cell r="F450" t="str">
            <v>02/17/06</v>
          </cell>
          <cell r="G450">
            <v>37.050000000000004</v>
          </cell>
          <cell r="I450">
            <v>174</v>
          </cell>
          <cell r="J450" t="str">
            <v>02/17/06</v>
          </cell>
          <cell r="K450">
            <v>1.5156473716506444</v>
          </cell>
        </row>
        <row r="451">
          <cell r="A451">
            <v>175</v>
          </cell>
          <cell r="B451" t="str">
            <v>02/16/06</v>
          </cell>
          <cell r="C451">
            <v>24.45</v>
          </cell>
          <cell r="E451">
            <v>175</v>
          </cell>
          <cell r="F451" t="str">
            <v>02/16/06</v>
          </cell>
          <cell r="G451">
            <v>37.410000000000004</v>
          </cell>
          <cell r="I451">
            <v>175</v>
          </cell>
          <cell r="J451" t="str">
            <v>02/16/06</v>
          </cell>
          <cell r="K451">
            <v>1.5300613496932518</v>
          </cell>
        </row>
        <row r="452">
          <cell r="A452">
            <v>176</v>
          </cell>
          <cell r="B452" t="str">
            <v>02/15/06</v>
          </cell>
          <cell r="C452">
            <v>24.355</v>
          </cell>
          <cell r="E452">
            <v>176</v>
          </cell>
          <cell r="F452" t="str">
            <v>02/15/06</v>
          </cell>
          <cell r="G452">
            <v>37.200000000000003</v>
          </cell>
          <cell r="I452">
            <v>176</v>
          </cell>
          <cell r="J452" t="str">
            <v>02/15/06</v>
          </cell>
          <cell r="K452">
            <v>1.5274071032642169</v>
          </cell>
        </row>
        <row r="453">
          <cell r="A453">
            <v>177</v>
          </cell>
          <cell r="B453" t="str">
            <v>02/14/06</v>
          </cell>
          <cell r="C453">
            <v>24.895</v>
          </cell>
          <cell r="E453">
            <v>177</v>
          </cell>
          <cell r="F453" t="str">
            <v>02/14/06</v>
          </cell>
          <cell r="G453">
            <v>37.090000000000003</v>
          </cell>
          <cell r="I453">
            <v>177</v>
          </cell>
          <cell r="J453" t="str">
            <v>02/14/06</v>
          </cell>
          <cell r="K453">
            <v>1.4898574010845553</v>
          </cell>
        </row>
        <row r="454">
          <cell r="A454">
            <v>178</v>
          </cell>
          <cell r="B454" t="str">
            <v>02/13/06</v>
          </cell>
          <cell r="C454">
            <v>25.23</v>
          </cell>
          <cell r="E454">
            <v>178</v>
          </cell>
          <cell r="F454" t="str">
            <v>02/13/06</v>
          </cell>
          <cell r="G454">
            <v>37.25</v>
          </cell>
          <cell r="I454">
            <v>178</v>
          </cell>
          <cell r="J454" t="str">
            <v>02/13/06</v>
          </cell>
          <cell r="K454">
            <v>1.4764169639318272</v>
          </cell>
        </row>
        <row r="455">
          <cell r="A455">
            <v>179</v>
          </cell>
          <cell r="B455" t="str">
            <v>02/10/06</v>
          </cell>
          <cell r="C455">
            <v>25.69</v>
          </cell>
          <cell r="E455">
            <v>179</v>
          </cell>
          <cell r="F455" t="str">
            <v>02/10/06</v>
          </cell>
          <cell r="G455">
            <v>37.630000000000003</v>
          </cell>
          <cell r="I455">
            <v>179</v>
          </cell>
          <cell r="J455" t="str">
            <v>02/10/06</v>
          </cell>
          <cell r="K455">
            <v>1.4647722849357727</v>
          </cell>
        </row>
        <row r="456">
          <cell r="A456">
            <v>180</v>
          </cell>
          <cell r="B456" t="str">
            <v>02/09/06</v>
          </cell>
          <cell r="C456">
            <v>25.48</v>
          </cell>
          <cell r="E456">
            <v>180</v>
          </cell>
          <cell r="F456" t="str">
            <v>02/09/06</v>
          </cell>
          <cell r="G456">
            <v>37.58</v>
          </cell>
          <cell r="I456">
            <v>180</v>
          </cell>
          <cell r="J456" t="str">
            <v>02/09/06</v>
          </cell>
          <cell r="K456">
            <v>1.4748822605965461</v>
          </cell>
        </row>
        <row r="457">
          <cell r="A457">
            <v>181</v>
          </cell>
          <cell r="B457" t="str">
            <v>02/08/06</v>
          </cell>
          <cell r="C457">
            <v>25.844999999999999</v>
          </cell>
          <cell r="E457">
            <v>181</v>
          </cell>
          <cell r="F457" t="str">
            <v>02/08/06</v>
          </cell>
          <cell r="G457">
            <v>37.74</v>
          </cell>
          <cell r="I457">
            <v>181</v>
          </cell>
          <cell r="J457" t="str">
            <v>02/08/06</v>
          </cell>
          <cell r="K457">
            <v>1.4602437608821823</v>
          </cell>
        </row>
        <row r="458">
          <cell r="A458">
            <v>182</v>
          </cell>
          <cell r="B458" t="str">
            <v>02/07/06</v>
          </cell>
          <cell r="C458">
            <v>24.935000000000002</v>
          </cell>
          <cell r="E458">
            <v>182</v>
          </cell>
          <cell r="F458" t="str">
            <v>02/07/06</v>
          </cell>
          <cell r="G458">
            <v>37.980000000000004</v>
          </cell>
          <cell r="I458">
            <v>182</v>
          </cell>
          <cell r="J458" t="str">
            <v>02/07/06</v>
          </cell>
          <cell r="K458">
            <v>1.523160216563064</v>
          </cell>
        </row>
        <row r="459">
          <cell r="A459">
            <v>183</v>
          </cell>
          <cell r="B459" t="str">
            <v>02/06/06</v>
          </cell>
          <cell r="C459">
            <v>25.54</v>
          </cell>
          <cell r="E459">
            <v>183</v>
          </cell>
          <cell r="F459" t="str">
            <v>02/06/06</v>
          </cell>
          <cell r="G459">
            <v>37.81</v>
          </cell>
          <cell r="I459">
            <v>183</v>
          </cell>
          <cell r="J459" t="str">
            <v>02/06/06</v>
          </cell>
          <cell r="K459">
            <v>1.4804228660924041</v>
          </cell>
        </row>
        <row r="460">
          <cell r="A460">
            <v>184</v>
          </cell>
          <cell r="B460" t="str">
            <v>02/03/06</v>
          </cell>
          <cell r="C460">
            <v>26.71</v>
          </cell>
          <cell r="E460">
            <v>184</v>
          </cell>
          <cell r="F460" t="str">
            <v>02/03/06</v>
          </cell>
          <cell r="G460">
            <v>37.07</v>
          </cell>
          <cell r="I460">
            <v>184</v>
          </cell>
          <cell r="J460" t="str">
            <v>02/03/06</v>
          </cell>
          <cell r="K460">
            <v>1.3878697117184575</v>
          </cell>
        </row>
        <row r="461">
          <cell r="A461">
            <v>185</v>
          </cell>
          <cell r="B461" t="str">
            <v>02/02/06</v>
          </cell>
          <cell r="C461">
            <v>26.95</v>
          </cell>
          <cell r="E461">
            <v>185</v>
          </cell>
          <cell r="F461" t="str">
            <v>02/02/06</v>
          </cell>
          <cell r="G461">
            <v>36.869999999999997</v>
          </cell>
          <cell r="I461">
            <v>185</v>
          </cell>
          <cell r="J461" t="str">
            <v>02/02/06</v>
          </cell>
          <cell r="K461">
            <v>1.3680890538033394</v>
          </cell>
        </row>
        <row r="462">
          <cell r="A462">
            <v>186</v>
          </cell>
          <cell r="B462" t="str">
            <v>02/01/06</v>
          </cell>
          <cell r="C462">
            <v>26.615000000000002</v>
          </cell>
          <cell r="E462">
            <v>186</v>
          </cell>
          <cell r="F462" t="str">
            <v>02/01/06</v>
          </cell>
          <cell r="G462">
            <v>36.69</v>
          </cell>
          <cell r="I462">
            <v>186</v>
          </cell>
          <cell r="J462" t="str">
            <v>02/01/06</v>
          </cell>
          <cell r="K462">
            <v>1.3785459327446927</v>
          </cell>
        </row>
        <row r="463">
          <cell r="A463">
            <v>187</v>
          </cell>
          <cell r="B463" t="str">
            <v>01/31/06</v>
          </cell>
          <cell r="C463">
            <v>26.365000000000002</v>
          </cell>
          <cell r="E463">
            <v>187</v>
          </cell>
          <cell r="F463" t="str">
            <v>01/31/06</v>
          </cell>
          <cell r="G463">
            <v>36.25</v>
          </cell>
          <cell r="I463">
            <v>187</v>
          </cell>
          <cell r="J463" t="str">
            <v>01/31/06</v>
          </cell>
          <cell r="K463">
            <v>1.3749288829888109</v>
          </cell>
        </row>
        <row r="464">
          <cell r="A464">
            <v>188</v>
          </cell>
          <cell r="B464" t="str">
            <v>01/30/06</v>
          </cell>
          <cell r="C464">
            <v>26.225000000000001</v>
          </cell>
          <cell r="E464">
            <v>188</v>
          </cell>
          <cell r="F464" t="str">
            <v>01/30/06</v>
          </cell>
          <cell r="G464">
            <v>36.01</v>
          </cell>
          <cell r="I464">
            <v>188</v>
          </cell>
          <cell r="J464" t="str">
            <v>01/30/06</v>
          </cell>
          <cell r="K464">
            <v>1.3731172545281218</v>
          </cell>
        </row>
        <row r="465">
          <cell r="A465">
            <v>189</v>
          </cell>
          <cell r="B465" t="str">
            <v>01/27/06</v>
          </cell>
          <cell r="C465">
            <v>26.400000000000002</v>
          </cell>
          <cell r="E465">
            <v>189</v>
          </cell>
          <cell r="F465" t="str">
            <v>01/27/06</v>
          </cell>
          <cell r="G465">
            <v>36.090000000000003</v>
          </cell>
          <cell r="I465">
            <v>189</v>
          </cell>
          <cell r="J465" t="str">
            <v>01/27/06</v>
          </cell>
          <cell r="K465">
            <v>1.3670454545454547</v>
          </cell>
        </row>
        <row r="466">
          <cell r="A466">
            <v>190</v>
          </cell>
          <cell r="B466" t="str">
            <v>01/26/06</v>
          </cell>
          <cell r="C466">
            <v>25.705000000000002</v>
          </cell>
          <cell r="E466">
            <v>190</v>
          </cell>
          <cell r="F466" t="str">
            <v>01/26/06</v>
          </cell>
          <cell r="G466">
            <v>35.800000000000004</v>
          </cell>
          <cell r="I466">
            <v>190</v>
          </cell>
          <cell r="J466" t="str">
            <v>01/26/06</v>
          </cell>
          <cell r="K466">
            <v>1.3927251507488816</v>
          </cell>
        </row>
        <row r="467">
          <cell r="A467">
            <v>191</v>
          </cell>
          <cell r="B467" t="str">
            <v>01/25/06</v>
          </cell>
          <cell r="C467">
            <v>26.17</v>
          </cell>
          <cell r="E467">
            <v>191</v>
          </cell>
          <cell r="F467" t="str">
            <v>01/25/06</v>
          </cell>
          <cell r="G467">
            <v>35.07</v>
          </cell>
          <cell r="I467">
            <v>191</v>
          </cell>
          <cell r="J467" t="str">
            <v>01/25/06</v>
          </cell>
          <cell r="K467">
            <v>1.3400840657241115</v>
          </cell>
        </row>
        <row r="468">
          <cell r="A468">
            <v>192</v>
          </cell>
          <cell r="B468" t="str">
            <v>01/24/06</v>
          </cell>
          <cell r="C468">
            <v>25.785</v>
          </cell>
          <cell r="E468">
            <v>192</v>
          </cell>
          <cell r="F468" t="str">
            <v>01/24/06</v>
          </cell>
          <cell r="G468">
            <v>34.47</v>
          </cell>
          <cell r="I468">
            <v>192</v>
          </cell>
          <cell r="J468" t="str">
            <v>01/24/06</v>
          </cell>
          <cell r="K468">
            <v>1.3368237347294938</v>
          </cell>
        </row>
        <row r="469">
          <cell r="A469">
            <v>193</v>
          </cell>
          <cell r="B469" t="str">
            <v>01/23/06</v>
          </cell>
          <cell r="C469">
            <v>25.865000000000002</v>
          </cell>
          <cell r="E469">
            <v>193</v>
          </cell>
          <cell r="F469" t="str">
            <v>01/23/06</v>
          </cell>
          <cell r="G469">
            <v>34.43</v>
          </cell>
          <cell r="I469">
            <v>193</v>
          </cell>
          <cell r="J469" t="str">
            <v>01/23/06</v>
          </cell>
          <cell r="K469">
            <v>1.3311424705200077</v>
          </cell>
        </row>
        <row r="470">
          <cell r="A470">
            <v>194</v>
          </cell>
          <cell r="B470" t="str">
            <v>01/20/06</v>
          </cell>
          <cell r="C470">
            <v>25.365000000000002</v>
          </cell>
          <cell r="E470">
            <v>194</v>
          </cell>
          <cell r="F470" t="str">
            <v>01/20/06</v>
          </cell>
          <cell r="G470">
            <v>34.43</v>
          </cell>
          <cell r="I470">
            <v>194</v>
          </cell>
          <cell r="J470" t="str">
            <v>01/20/06</v>
          </cell>
          <cell r="K470">
            <v>1.3573822195939285</v>
          </cell>
        </row>
        <row r="471">
          <cell r="A471">
            <v>195</v>
          </cell>
          <cell r="B471" t="str">
            <v>01/19/06</v>
          </cell>
          <cell r="C471">
            <v>25.28</v>
          </cell>
          <cell r="E471">
            <v>195</v>
          </cell>
          <cell r="F471" t="str">
            <v>01/19/06</v>
          </cell>
          <cell r="G471">
            <v>34.76</v>
          </cell>
          <cell r="I471">
            <v>195</v>
          </cell>
          <cell r="J471" t="str">
            <v>01/19/06</v>
          </cell>
          <cell r="K471">
            <v>1.3749999999999998</v>
          </cell>
        </row>
        <row r="472">
          <cell r="A472">
            <v>196</v>
          </cell>
          <cell r="B472" t="str">
            <v>01/18/06</v>
          </cell>
          <cell r="C472">
            <v>24.52</v>
          </cell>
          <cell r="E472">
            <v>196</v>
          </cell>
          <cell r="F472" t="str">
            <v>01/18/06</v>
          </cell>
          <cell r="G472">
            <v>34.15</v>
          </cell>
          <cell r="I472">
            <v>196</v>
          </cell>
          <cell r="J472" t="str">
            <v>01/18/06</v>
          </cell>
          <cell r="K472">
            <v>1.3927406199021206</v>
          </cell>
        </row>
        <row r="473">
          <cell r="A473">
            <v>197</v>
          </cell>
          <cell r="B473" t="str">
            <v>01/17/06</v>
          </cell>
          <cell r="C473">
            <v>24.844999999999999</v>
          </cell>
          <cell r="E473">
            <v>197</v>
          </cell>
          <cell r="F473" t="str">
            <v>01/17/06</v>
          </cell>
          <cell r="G473">
            <v>34.31</v>
          </cell>
          <cell r="I473">
            <v>197</v>
          </cell>
          <cell r="J473" t="str">
            <v>01/17/06</v>
          </cell>
          <cell r="K473">
            <v>1.3809619641779032</v>
          </cell>
        </row>
        <row r="474">
          <cell r="A474">
            <v>198</v>
          </cell>
          <cell r="B474" t="str">
            <v>01/13/06</v>
          </cell>
          <cell r="C474">
            <v>24.57</v>
          </cell>
          <cell r="E474">
            <v>198</v>
          </cell>
          <cell r="F474" t="str">
            <v>01/13/06</v>
          </cell>
          <cell r="G474">
            <v>34.67</v>
          </cell>
          <cell r="I474">
            <v>198</v>
          </cell>
          <cell r="J474" t="str">
            <v>01/13/06</v>
          </cell>
          <cell r="K474">
            <v>1.4110704110704111</v>
          </cell>
        </row>
        <row r="475">
          <cell r="A475">
            <v>199</v>
          </cell>
          <cell r="B475" t="str">
            <v>01/12/06</v>
          </cell>
          <cell r="C475">
            <v>24.335000000000001</v>
          </cell>
          <cell r="E475">
            <v>199</v>
          </cell>
          <cell r="F475" t="str">
            <v>01/12/06</v>
          </cell>
          <cell r="G475">
            <v>34.44</v>
          </cell>
          <cell r="I475">
            <v>199</v>
          </cell>
          <cell r="J475" t="str">
            <v>01/12/06</v>
          </cell>
          <cell r="K475">
            <v>1.4152455311280048</v>
          </cell>
        </row>
        <row r="476">
          <cell r="A476">
            <v>200</v>
          </cell>
          <cell r="B476" t="str">
            <v>01/11/06</v>
          </cell>
          <cell r="C476">
            <v>24.22</v>
          </cell>
          <cell r="E476">
            <v>200</v>
          </cell>
          <cell r="F476" t="str">
            <v>01/11/06</v>
          </cell>
          <cell r="G476">
            <v>34.4</v>
          </cell>
          <cell r="I476">
            <v>200</v>
          </cell>
          <cell r="J476" t="str">
            <v>01/11/06</v>
          </cell>
          <cell r="K476">
            <v>1.4203137902559868</v>
          </cell>
        </row>
        <row r="477">
          <cell r="A477">
            <v>201</v>
          </cell>
          <cell r="B477" t="str">
            <v>01/10/06</v>
          </cell>
          <cell r="C477">
            <v>24.13</v>
          </cell>
          <cell r="E477">
            <v>201</v>
          </cell>
          <cell r="F477" t="str">
            <v>01/10/06</v>
          </cell>
          <cell r="G477">
            <v>34.39</v>
          </cell>
          <cell r="I477">
            <v>201</v>
          </cell>
          <cell r="J477" t="str">
            <v>01/10/06</v>
          </cell>
          <cell r="K477">
            <v>1.4251968503937009</v>
          </cell>
        </row>
        <row r="478">
          <cell r="A478">
            <v>202</v>
          </cell>
          <cell r="B478" t="str">
            <v>01/09/06</v>
          </cell>
          <cell r="C478">
            <v>24.05</v>
          </cell>
          <cell r="E478">
            <v>202</v>
          </cell>
          <cell r="F478" t="str">
            <v>01/09/06</v>
          </cell>
          <cell r="G478">
            <v>33.21</v>
          </cell>
          <cell r="I478">
            <v>202</v>
          </cell>
          <cell r="J478" t="str">
            <v>01/09/06</v>
          </cell>
          <cell r="K478">
            <v>1.3808731808731809</v>
          </cell>
        </row>
        <row r="479">
          <cell r="A479">
            <v>203</v>
          </cell>
          <cell r="B479" t="str">
            <v>01/06/06</v>
          </cell>
          <cell r="C479">
            <v>24</v>
          </cell>
          <cell r="E479">
            <v>203</v>
          </cell>
          <cell r="F479" t="str">
            <v>01/06/06</v>
          </cell>
          <cell r="G479">
            <v>33.9</v>
          </cell>
          <cell r="I479">
            <v>203</v>
          </cell>
          <cell r="J479" t="str">
            <v>01/06/06</v>
          </cell>
          <cell r="K479">
            <v>1.4124999999999999</v>
          </cell>
        </row>
        <row r="480">
          <cell r="A480">
            <v>204</v>
          </cell>
          <cell r="B480" t="str">
            <v>01/05/06</v>
          </cell>
          <cell r="C480">
            <v>23.594999999999999</v>
          </cell>
          <cell r="E480">
            <v>204</v>
          </cell>
          <cell r="F480" t="str">
            <v>01/05/06</v>
          </cell>
          <cell r="G480">
            <v>33.94</v>
          </cell>
          <cell r="I480">
            <v>204</v>
          </cell>
          <cell r="J480" t="str">
            <v>01/05/06</v>
          </cell>
          <cell r="K480">
            <v>1.4384403475312566</v>
          </cell>
        </row>
        <row r="481">
          <cell r="A481">
            <v>205</v>
          </cell>
          <cell r="B481" t="str">
            <v>01/04/06</v>
          </cell>
          <cell r="C481">
            <v>23.715</v>
          </cell>
          <cell r="E481">
            <v>205</v>
          </cell>
          <cell r="F481" t="str">
            <v>01/04/06</v>
          </cell>
          <cell r="G481">
            <v>34.230000000000004</v>
          </cell>
          <cell r="I481">
            <v>205</v>
          </cell>
          <cell r="J481" t="str">
            <v>01/04/06</v>
          </cell>
          <cell r="K481">
            <v>1.4433902593295385</v>
          </cell>
        </row>
        <row r="482">
          <cell r="A482">
            <v>206</v>
          </cell>
          <cell r="B482" t="str">
            <v>01/03/06</v>
          </cell>
          <cell r="C482">
            <v>24.5425</v>
          </cell>
          <cell r="E482">
            <v>206</v>
          </cell>
          <cell r="F482" t="str">
            <v>01/03/06</v>
          </cell>
          <cell r="G482">
            <v>33.29</v>
          </cell>
          <cell r="I482">
            <v>206</v>
          </cell>
          <cell r="J482" t="str">
            <v>01/03/06</v>
          </cell>
          <cell r="K482">
            <v>1.3564225323418559</v>
          </cell>
        </row>
        <row r="483">
          <cell r="A483">
            <v>207</v>
          </cell>
          <cell r="B483" t="str">
            <v>12/30/05</v>
          </cell>
          <cell r="C483">
            <v>24.080000000000002</v>
          </cell>
          <cell r="E483">
            <v>207</v>
          </cell>
          <cell r="F483" t="str">
            <v>12/30/05</v>
          </cell>
          <cell r="G483">
            <v>34.47</v>
          </cell>
          <cell r="I483">
            <v>207</v>
          </cell>
          <cell r="J483" t="str">
            <v>12/30/05</v>
          </cell>
          <cell r="K483">
            <v>1.4314784053156144</v>
          </cell>
        </row>
        <row r="484">
          <cell r="A484">
            <v>208</v>
          </cell>
          <cell r="B484" t="str">
            <v>12/29/05</v>
          </cell>
          <cell r="C484">
            <v>24.285</v>
          </cell>
          <cell r="E484">
            <v>208</v>
          </cell>
          <cell r="F484" t="str">
            <v>12/29/05</v>
          </cell>
          <cell r="G484">
            <v>34.92</v>
          </cell>
          <cell r="I484">
            <v>208</v>
          </cell>
          <cell r="J484" t="str">
            <v>12/29/05</v>
          </cell>
          <cell r="K484">
            <v>1.4379246448424954</v>
          </cell>
        </row>
        <row r="485">
          <cell r="A485">
            <v>209</v>
          </cell>
          <cell r="B485" t="str">
            <v>12/28/05</v>
          </cell>
          <cell r="C485">
            <v>24.245000000000001</v>
          </cell>
          <cell r="E485">
            <v>209</v>
          </cell>
          <cell r="F485" t="str">
            <v>12/28/05</v>
          </cell>
          <cell r="G485">
            <v>34.910000000000004</v>
          </cell>
          <cell r="I485">
            <v>209</v>
          </cell>
          <cell r="J485" t="str">
            <v>12/28/05</v>
          </cell>
          <cell r="K485">
            <v>1.4398845122705712</v>
          </cell>
        </row>
        <row r="486">
          <cell r="A486">
            <v>210</v>
          </cell>
          <cell r="B486" t="str">
            <v>12/27/05</v>
          </cell>
          <cell r="C486">
            <v>24.55</v>
          </cell>
          <cell r="E486">
            <v>210</v>
          </cell>
          <cell r="F486" t="str">
            <v>12/27/05</v>
          </cell>
          <cell r="G486">
            <v>35.15</v>
          </cell>
          <cell r="I486">
            <v>210</v>
          </cell>
          <cell r="J486" t="str">
            <v>12/27/05</v>
          </cell>
          <cell r="K486">
            <v>1.4317718940936863</v>
          </cell>
        </row>
        <row r="487">
          <cell r="A487">
            <v>211</v>
          </cell>
          <cell r="B487" t="str">
            <v>12/23/05</v>
          </cell>
          <cell r="C487">
            <v>24.900000000000002</v>
          </cell>
          <cell r="E487">
            <v>211</v>
          </cell>
          <cell r="F487" t="str">
            <v>12/23/05</v>
          </cell>
          <cell r="G487">
            <v>35.32</v>
          </cell>
          <cell r="I487">
            <v>211</v>
          </cell>
          <cell r="J487" t="str">
            <v>12/23/05</v>
          </cell>
          <cell r="K487">
            <v>1.4184738955823293</v>
          </cell>
        </row>
        <row r="488">
          <cell r="A488">
            <v>212</v>
          </cell>
          <cell r="B488" t="str">
            <v>12/22/05</v>
          </cell>
          <cell r="C488">
            <v>24.93</v>
          </cell>
          <cell r="E488">
            <v>212</v>
          </cell>
          <cell r="F488" t="str">
            <v>12/22/05</v>
          </cell>
          <cell r="G488">
            <v>35.56</v>
          </cell>
          <cell r="I488">
            <v>212</v>
          </cell>
          <cell r="J488" t="str">
            <v>12/22/05</v>
          </cell>
          <cell r="K488">
            <v>1.4263939029281991</v>
          </cell>
        </row>
        <row r="489">
          <cell r="A489">
            <v>213</v>
          </cell>
          <cell r="B489" t="str">
            <v>12/21/05</v>
          </cell>
          <cell r="C489">
            <v>24.875</v>
          </cell>
          <cell r="E489">
            <v>213</v>
          </cell>
          <cell r="F489" t="str">
            <v>12/21/05</v>
          </cell>
          <cell r="G489">
            <v>34.6</v>
          </cell>
          <cell r="I489">
            <v>213</v>
          </cell>
          <cell r="J489" t="str">
            <v>12/21/05</v>
          </cell>
          <cell r="K489">
            <v>1.3909547738693468</v>
          </cell>
        </row>
        <row r="490">
          <cell r="A490">
            <v>214</v>
          </cell>
          <cell r="B490" t="str">
            <v>12/20/05</v>
          </cell>
          <cell r="C490">
            <v>24.84</v>
          </cell>
          <cell r="E490">
            <v>214</v>
          </cell>
          <cell r="F490" t="str">
            <v>12/20/05</v>
          </cell>
          <cell r="G490">
            <v>33.33</v>
          </cell>
          <cell r="I490">
            <v>214</v>
          </cell>
          <cell r="J490" t="str">
            <v>12/20/05</v>
          </cell>
          <cell r="K490">
            <v>1.3417874396135265</v>
          </cell>
        </row>
        <row r="491">
          <cell r="A491">
            <v>215</v>
          </cell>
          <cell r="B491" t="str">
            <v>12/19/05</v>
          </cell>
          <cell r="C491">
            <v>24.435000000000002</v>
          </cell>
          <cell r="E491">
            <v>215</v>
          </cell>
          <cell r="F491" t="str">
            <v>12/19/05</v>
          </cell>
          <cell r="G491">
            <v>34.53</v>
          </cell>
          <cell r="I491">
            <v>215</v>
          </cell>
          <cell r="J491" t="str">
            <v>12/19/05</v>
          </cell>
          <cell r="K491">
            <v>1.4131368937998772</v>
          </cell>
        </row>
        <row r="492">
          <cell r="A492">
            <v>216</v>
          </cell>
          <cell r="B492" t="str">
            <v>12/16/05</v>
          </cell>
          <cell r="C492">
            <v>24.43</v>
          </cell>
          <cell r="E492">
            <v>216</v>
          </cell>
          <cell r="F492" t="str">
            <v>12/16/05</v>
          </cell>
          <cell r="G492">
            <v>36.020000000000003</v>
          </cell>
          <cell r="I492">
            <v>216</v>
          </cell>
          <cell r="J492" t="str">
            <v>12/16/05</v>
          </cell>
          <cell r="K492">
            <v>1.4744167007777325</v>
          </cell>
        </row>
        <row r="493">
          <cell r="A493">
            <v>217</v>
          </cell>
          <cell r="B493" t="str">
            <v>12/15/05</v>
          </cell>
          <cell r="C493">
            <v>24.25</v>
          </cell>
          <cell r="E493">
            <v>217</v>
          </cell>
          <cell r="F493" t="str">
            <v>12/15/05</v>
          </cell>
          <cell r="G493">
            <v>38.25</v>
          </cell>
          <cell r="I493">
            <v>217</v>
          </cell>
          <cell r="J493" t="str">
            <v>12/15/05</v>
          </cell>
          <cell r="K493">
            <v>1.5773195876288659</v>
          </cell>
        </row>
        <row r="494">
          <cell r="A494">
            <v>218</v>
          </cell>
          <cell r="B494" t="str">
            <v>12/14/05</v>
          </cell>
          <cell r="C494">
            <v>23.700000000000003</v>
          </cell>
          <cell r="E494">
            <v>218</v>
          </cell>
          <cell r="F494" t="str">
            <v>12/14/05</v>
          </cell>
          <cell r="G494">
            <v>38.590000000000003</v>
          </cell>
          <cell r="I494">
            <v>218</v>
          </cell>
          <cell r="J494" t="str">
            <v>12/14/05</v>
          </cell>
          <cell r="K494">
            <v>1.6282700421940928</v>
          </cell>
        </row>
        <row r="495">
          <cell r="A495">
            <v>219</v>
          </cell>
          <cell r="B495" t="str">
            <v>12/13/05</v>
          </cell>
          <cell r="C495">
            <v>23.650000000000002</v>
          </cell>
          <cell r="E495">
            <v>219</v>
          </cell>
          <cell r="F495" t="str">
            <v>12/13/05</v>
          </cell>
          <cell r="G495">
            <v>38.43</v>
          </cell>
          <cell r="I495">
            <v>219</v>
          </cell>
          <cell r="J495" t="str">
            <v>12/13/05</v>
          </cell>
          <cell r="K495">
            <v>1.6249471458773783</v>
          </cell>
        </row>
        <row r="496">
          <cell r="A496">
            <v>220</v>
          </cell>
          <cell r="B496" t="str">
            <v>12/12/05</v>
          </cell>
          <cell r="C496">
            <v>23.785</v>
          </cell>
          <cell r="E496">
            <v>220</v>
          </cell>
          <cell r="F496" t="str">
            <v>12/12/05</v>
          </cell>
          <cell r="G496">
            <v>38.22</v>
          </cell>
          <cell r="I496">
            <v>220</v>
          </cell>
          <cell r="J496" t="str">
            <v>12/12/05</v>
          </cell>
          <cell r="K496">
            <v>1.6068951019550135</v>
          </cell>
        </row>
        <row r="497">
          <cell r="A497">
            <v>221</v>
          </cell>
          <cell r="B497" t="str">
            <v>12/09/05</v>
          </cell>
          <cell r="C497">
            <v>23.36</v>
          </cell>
          <cell r="E497">
            <v>221</v>
          </cell>
          <cell r="F497" t="str">
            <v>12/09/05</v>
          </cell>
          <cell r="G497">
            <v>37.81</v>
          </cell>
          <cell r="I497">
            <v>221</v>
          </cell>
          <cell r="J497" t="str">
            <v>12/09/05</v>
          </cell>
          <cell r="K497">
            <v>1.6185787671232879</v>
          </cell>
        </row>
        <row r="498">
          <cell r="A498">
            <v>222</v>
          </cell>
          <cell r="B498" t="str">
            <v>12/08/05</v>
          </cell>
          <cell r="C498">
            <v>23.365000000000002</v>
          </cell>
          <cell r="E498">
            <v>222</v>
          </cell>
          <cell r="F498" t="str">
            <v>12/08/05</v>
          </cell>
          <cell r="G498">
            <v>36.89</v>
          </cell>
          <cell r="I498">
            <v>222</v>
          </cell>
          <cell r="J498" t="str">
            <v>12/08/05</v>
          </cell>
          <cell r="K498">
            <v>1.5788572651401669</v>
          </cell>
        </row>
        <row r="499">
          <cell r="A499">
            <v>223</v>
          </cell>
          <cell r="B499" t="str">
            <v>12/07/05</v>
          </cell>
          <cell r="C499">
            <v>22.835000000000001</v>
          </cell>
          <cell r="E499">
            <v>223</v>
          </cell>
          <cell r="F499" t="str">
            <v>12/07/05</v>
          </cell>
          <cell r="G499">
            <v>37.050000000000004</v>
          </cell>
          <cell r="I499">
            <v>223</v>
          </cell>
          <cell r="J499" t="str">
            <v>12/07/05</v>
          </cell>
          <cell r="K499">
            <v>1.6225093058900812</v>
          </cell>
        </row>
        <row r="500">
          <cell r="A500">
            <v>224</v>
          </cell>
          <cell r="B500" t="str">
            <v>12/06/05</v>
          </cell>
          <cell r="C500">
            <v>22.94</v>
          </cell>
          <cell r="E500">
            <v>224</v>
          </cell>
          <cell r="F500" t="str">
            <v>12/06/05</v>
          </cell>
          <cell r="G500">
            <v>39.770000000000003</v>
          </cell>
          <cell r="I500">
            <v>224</v>
          </cell>
          <cell r="J500" t="str">
            <v>12/06/05</v>
          </cell>
          <cell r="K500">
            <v>1.7336530078465562</v>
          </cell>
        </row>
        <row r="501">
          <cell r="A501">
            <v>225</v>
          </cell>
          <cell r="B501" t="str">
            <v>12/05/05</v>
          </cell>
          <cell r="C501">
            <v>22.675000000000001</v>
          </cell>
          <cell r="E501">
            <v>225</v>
          </cell>
          <cell r="F501" t="str">
            <v>12/05/05</v>
          </cell>
          <cell r="G501">
            <v>38.800000000000004</v>
          </cell>
          <cell r="I501">
            <v>225</v>
          </cell>
          <cell r="J501" t="str">
            <v>12/05/05</v>
          </cell>
          <cell r="K501">
            <v>1.7111356119073871</v>
          </cell>
        </row>
        <row r="502">
          <cell r="A502">
            <v>226</v>
          </cell>
          <cell r="B502" t="str">
            <v>12/02/05</v>
          </cell>
          <cell r="C502">
            <v>22.18</v>
          </cell>
          <cell r="E502">
            <v>226</v>
          </cell>
          <cell r="F502" t="str">
            <v>12/02/05</v>
          </cell>
          <cell r="G502">
            <v>38.900000000000006</v>
          </cell>
          <cell r="I502">
            <v>226</v>
          </cell>
          <cell r="J502" t="str">
            <v>12/02/05</v>
          </cell>
          <cell r="K502">
            <v>1.7538322813345359</v>
          </cell>
        </row>
        <row r="503">
          <cell r="A503">
            <v>227</v>
          </cell>
          <cell r="B503" t="str">
            <v>12/01/05</v>
          </cell>
          <cell r="C503">
            <v>22.5</v>
          </cell>
          <cell r="E503">
            <v>227</v>
          </cell>
          <cell r="F503" t="str">
            <v>12/01/05</v>
          </cell>
          <cell r="G503">
            <v>38.6</v>
          </cell>
          <cell r="I503">
            <v>227</v>
          </cell>
          <cell r="J503" t="str">
            <v>12/01/05</v>
          </cell>
          <cell r="K503">
            <v>1.7155555555555557</v>
          </cell>
        </row>
        <row r="504">
          <cell r="A504">
            <v>228</v>
          </cell>
          <cell r="B504" t="str">
            <v>11/30/05</v>
          </cell>
          <cell r="C504">
            <v>22.295000000000002</v>
          </cell>
          <cell r="E504">
            <v>228</v>
          </cell>
          <cell r="F504" t="str">
            <v>11/30/05</v>
          </cell>
          <cell r="G504">
            <v>37.630000000000003</v>
          </cell>
          <cell r="I504">
            <v>228</v>
          </cell>
          <cell r="J504" t="str">
            <v>11/30/05</v>
          </cell>
          <cell r="K504">
            <v>1.6878223816999327</v>
          </cell>
        </row>
        <row r="505">
          <cell r="A505">
            <v>229</v>
          </cell>
          <cell r="B505" t="str">
            <v>11/29/05</v>
          </cell>
          <cell r="C505">
            <v>22</v>
          </cell>
          <cell r="E505">
            <v>229</v>
          </cell>
          <cell r="F505" t="str">
            <v>11/29/05</v>
          </cell>
          <cell r="G505">
            <v>36.69</v>
          </cell>
          <cell r="I505">
            <v>229</v>
          </cell>
          <cell r="J505" t="str">
            <v>11/29/05</v>
          </cell>
          <cell r="K505">
            <v>1.6677272727272727</v>
          </cell>
        </row>
        <row r="506">
          <cell r="A506">
            <v>230</v>
          </cell>
          <cell r="B506" t="str">
            <v>11/28/05</v>
          </cell>
          <cell r="C506">
            <v>22</v>
          </cell>
          <cell r="E506">
            <v>230</v>
          </cell>
          <cell r="F506" t="str">
            <v>11/28/05</v>
          </cell>
          <cell r="G506">
            <v>36.31</v>
          </cell>
          <cell r="I506">
            <v>230</v>
          </cell>
          <cell r="J506" t="str">
            <v>11/28/05</v>
          </cell>
          <cell r="K506">
            <v>1.6504545454545456</v>
          </cell>
        </row>
        <row r="507">
          <cell r="A507">
            <v>231</v>
          </cell>
          <cell r="B507" t="str">
            <v>11/25/05</v>
          </cell>
          <cell r="C507">
            <v>22.43</v>
          </cell>
          <cell r="E507">
            <v>231</v>
          </cell>
          <cell r="F507" t="str">
            <v>11/25/05</v>
          </cell>
          <cell r="G507">
            <v>36.910000000000004</v>
          </cell>
          <cell r="I507">
            <v>231</v>
          </cell>
          <cell r="J507" t="str">
            <v>11/25/05</v>
          </cell>
          <cell r="K507">
            <v>1.6455639768167634</v>
          </cell>
        </row>
        <row r="508">
          <cell r="A508">
            <v>232</v>
          </cell>
          <cell r="B508" t="str">
            <v>11/23/05</v>
          </cell>
          <cell r="C508">
            <v>22.495000000000001</v>
          </cell>
          <cell r="E508">
            <v>232</v>
          </cell>
          <cell r="F508" t="str">
            <v>11/23/05</v>
          </cell>
          <cell r="G508">
            <v>37.97</v>
          </cell>
          <cell r="I508">
            <v>232</v>
          </cell>
          <cell r="J508" t="str">
            <v>11/23/05</v>
          </cell>
          <cell r="K508">
            <v>1.6879306512558345</v>
          </cell>
        </row>
        <row r="509">
          <cell r="A509">
            <v>233</v>
          </cell>
          <cell r="B509" t="str">
            <v>11/22/05</v>
          </cell>
          <cell r="C509">
            <v>22.295000000000002</v>
          </cell>
          <cell r="E509">
            <v>233</v>
          </cell>
          <cell r="F509" t="str">
            <v>11/22/05</v>
          </cell>
          <cell r="G509">
            <v>38.35</v>
          </cell>
          <cell r="I509">
            <v>233</v>
          </cell>
          <cell r="J509" t="str">
            <v>11/22/05</v>
          </cell>
          <cell r="K509">
            <v>1.7201166180758016</v>
          </cell>
        </row>
        <row r="510">
          <cell r="A510">
            <v>234</v>
          </cell>
          <cell r="B510" t="str">
            <v>11/21/05</v>
          </cell>
          <cell r="C510">
            <v>22.03</v>
          </cell>
          <cell r="E510">
            <v>234</v>
          </cell>
          <cell r="F510" t="str">
            <v>11/21/05</v>
          </cell>
          <cell r="G510">
            <v>38.270000000000003</v>
          </cell>
          <cell r="I510">
            <v>234</v>
          </cell>
          <cell r="J510" t="str">
            <v>11/21/05</v>
          </cell>
          <cell r="K510">
            <v>1.7371765773944621</v>
          </cell>
        </row>
        <row r="511">
          <cell r="A511">
            <v>235</v>
          </cell>
          <cell r="B511" t="str">
            <v>11/18/05</v>
          </cell>
          <cell r="C511">
            <v>22.285</v>
          </cell>
          <cell r="E511">
            <v>235</v>
          </cell>
          <cell r="F511" t="str">
            <v>11/18/05</v>
          </cell>
          <cell r="G511">
            <v>37.67</v>
          </cell>
          <cell r="I511">
            <v>235</v>
          </cell>
          <cell r="J511" t="str">
            <v>11/18/05</v>
          </cell>
          <cell r="K511">
            <v>1.6903746914965223</v>
          </cell>
        </row>
        <row r="512">
          <cell r="A512">
            <v>236</v>
          </cell>
          <cell r="B512" t="str">
            <v>11/17/05</v>
          </cell>
          <cell r="C512">
            <v>22.51</v>
          </cell>
          <cell r="E512">
            <v>236</v>
          </cell>
          <cell r="F512" t="str">
            <v>11/17/05</v>
          </cell>
          <cell r="G512">
            <v>38.130000000000003</v>
          </cell>
          <cell r="I512">
            <v>236</v>
          </cell>
          <cell r="J512" t="str">
            <v>11/17/05</v>
          </cell>
          <cell r="K512">
            <v>1.6939138160817415</v>
          </cell>
        </row>
        <row r="513">
          <cell r="A513">
            <v>237</v>
          </cell>
          <cell r="B513" t="str">
            <v>11/16/05</v>
          </cell>
          <cell r="C513">
            <v>22.04</v>
          </cell>
          <cell r="E513">
            <v>237</v>
          </cell>
          <cell r="F513" t="str">
            <v>11/16/05</v>
          </cell>
          <cell r="G513">
            <v>37.67</v>
          </cell>
          <cell r="I513">
            <v>237</v>
          </cell>
          <cell r="J513" t="str">
            <v>11/16/05</v>
          </cell>
          <cell r="K513">
            <v>1.7091651542649728</v>
          </cell>
        </row>
        <row r="514">
          <cell r="A514">
            <v>238</v>
          </cell>
          <cell r="B514" t="str">
            <v>11/15/05</v>
          </cell>
          <cell r="C514">
            <v>22.004999999999999</v>
          </cell>
          <cell r="E514">
            <v>238</v>
          </cell>
          <cell r="F514" t="str">
            <v>11/15/05</v>
          </cell>
          <cell r="G514">
            <v>37.74</v>
          </cell>
          <cell r="I514">
            <v>238</v>
          </cell>
          <cell r="J514" t="str">
            <v>11/15/05</v>
          </cell>
          <cell r="K514">
            <v>1.7150647580095435</v>
          </cell>
        </row>
        <row r="515">
          <cell r="A515">
            <v>239</v>
          </cell>
          <cell r="B515" t="str">
            <v>11/14/05</v>
          </cell>
          <cell r="C515">
            <v>21.67</v>
          </cell>
          <cell r="E515">
            <v>239</v>
          </cell>
          <cell r="F515" t="str">
            <v>11/14/05</v>
          </cell>
          <cell r="G515">
            <v>38.480000000000004</v>
          </cell>
          <cell r="I515">
            <v>239</v>
          </cell>
          <cell r="J515" t="str">
            <v>11/14/05</v>
          </cell>
          <cell r="K515">
            <v>1.7757268112598061</v>
          </cell>
        </row>
        <row r="516">
          <cell r="A516">
            <v>240</v>
          </cell>
          <cell r="B516" t="str">
            <v>11/11/05</v>
          </cell>
          <cell r="C516">
            <v>22.43</v>
          </cell>
          <cell r="E516">
            <v>240</v>
          </cell>
          <cell r="F516" t="str">
            <v>11/11/05</v>
          </cell>
          <cell r="G516">
            <v>38.869999999999997</v>
          </cell>
          <cell r="I516">
            <v>240</v>
          </cell>
          <cell r="J516" t="str">
            <v>11/11/05</v>
          </cell>
          <cell r="K516">
            <v>1.7329469460543914</v>
          </cell>
        </row>
        <row r="517">
          <cell r="A517">
            <v>241</v>
          </cell>
          <cell r="B517" t="str">
            <v>11/10/05</v>
          </cell>
          <cell r="C517">
            <v>22.63</v>
          </cell>
          <cell r="E517">
            <v>241</v>
          </cell>
          <cell r="F517" t="str">
            <v>11/10/05</v>
          </cell>
          <cell r="G517">
            <v>37.35</v>
          </cell>
          <cell r="I517">
            <v>241</v>
          </cell>
          <cell r="J517" t="str">
            <v>11/10/05</v>
          </cell>
          <cell r="K517">
            <v>1.6504639858594787</v>
          </cell>
        </row>
        <row r="518">
          <cell r="A518">
            <v>242</v>
          </cell>
          <cell r="B518" t="str">
            <v>11/09/05</v>
          </cell>
          <cell r="C518">
            <v>23.41</v>
          </cell>
          <cell r="E518">
            <v>242</v>
          </cell>
          <cell r="F518" t="str">
            <v>11/09/05</v>
          </cell>
          <cell r="G518">
            <v>37.369999999999997</v>
          </cell>
          <cell r="I518">
            <v>242</v>
          </cell>
          <cell r="J518" t="str">
            <v>11/09/05</v>
          </cell>
          <cell r="K518">
            <v>1.5963263562580092</v>
          </cell>
        </row>
        <row r="519">
          <cell r="A519">
            <v>243</v>
          </cell>
          <cell r="B519" t="str">
            <v>11/08/05</v>
          </cell>
          <cell r="C519">
            <v>22.69</v>
          </cell>
          <cell r="E519">
            <v>243</v>
          </cell>
          <cell r="F519" t="str">
            <v>11/08/05</v>
          </cell>
          <cell r="G519">
            <v>37.31</v>
          </cell>
          <cell r="I519">
            <v>243</v>
          </cell>
          <cell r="J519" t="str">
            <v>11/08/05</v>
          </cell>
          <cell r="K519">
            <v>1.6443367122080212</v>
          </cell>
        </row>
        <row r="520">
          <cell r="A520">
            <v>244</v>
          </cell>
          <cell r="B520" t="str">
            <v>11/07/05</v>
          </cell>
          <cell r="C520">
            <v>22.75</v>
          </cell>
          <cell r="E520">
            <v>244</v>
          </cell>
          <cell r="F520" t="str">
            <v>11/07/05</v>
          </cell>
          <cell r="G520">
            <v>37.65</v>
          </cell>
          <cell r="I520">
            <v>244</v>
          </cell>
          <cell r="J520" t="str">
            <v>11/07/05</v>
          </cell>
          <cell r="K520">
            <v>1.6549450549450548</v>
          </cell>
        </row>
        <row r="521">
          <cell r="A521">
            <v>245</v>
          </cell>
          <cell r="B521" t="str">
            <v>11/04/05</v>
          </cell>
          <cell r="C521">
            <v>22.594999999999999</v>
          </cell>
          <cell r="E521">
            <v>245</v>
          </cell>
          <cell r="F521" t="str">
            <v>11/04/05</v>
          </cell>
          <cell r="G521">
            <v>37.950000000000003</v>
          </cell>
          <cell r="I521">
            <v>245</v>
          </cell>
          <cell r="J521" t="str">
            <v>11/04/05</v>
          </cell>
          <cell r="K521">
            <v>1.6795751272405401</v>
          </cell>
        </row>
        <row r="522">
          <cell r="A522">
            <v>246</v>
          </cell>
          <cell r="B522" t="str">
            <v>11/03/05</v>
          </cell>
          <cell r="C522">
            <v>22.375</v>
          </cell>
          <cell r="E522">
            <v>246</v>
          </cell>
          <cell r="F522" t="str">
            <v>11/03/05</v>
          </cell>
          <cell r="G522">
            <v>38.25</v>
          </cell>
          <cell r="I522">
            <v>246</v>
          </cell>
          <cell r="J522" t="str">
            <v>11/03/05</v>
          </cell>
          <cell r="K522">
            <v>1.7094972067039107</v>
          </cell>
        </row>
        <row r="523">
          <cell r="A523">
            <v>247</v>
          </cell>
          <cell r="B523" t="str">
            <v>11/02/05</v>
          </cell>
          <cell r="C523">
            <v>22.23</v>
          </cell>
          <cell r="E523">
            <v>247</v>
          </cell>
          <cell r="F523" t="str">
            <v>11/02/05</v>
          </cell>
          <cell r="G523">
            <v>38.35</v>
          </cell>
          <cell r="I523">
            <v>247</v>
          </cell>
          <cell r="J523" t="str">
            <v>11/02/05</v>
          </cell>
          <cell r="K523">
            <v>1.7251461988304093</v>
          </cell>
        </row>
        <row r="524">
          <cell r="A524">
            <v>248</v>
          </cell>
          <cell r="B524" t="str">
            <v>11/01/05</v>
          </cell>
          <cell r="C524">
            <v>22.43</v>
          </cell>
          <cell r="E524">
            <v>248</v>
          </cell>
          <cell r="F524" t="str">
            <v>11/01/05</v>
          </cell>
          <cell r="G524">
            <v>38.01</v>
          </cell>
          <cell r="I524">
            <v>248</v>
          </cell>
          <cell r="J524" t="str">
            <v>11/01/05</v>
          </cell>
          <cell r="K524">
            <v>1.6946054391440035</v>
          </cell>
        </row>
        <row r="525">
          <cell r="A525">
            <v>249</v>
          </cell>
          <cell r="B525" t="str">
            <v>10/31/05</v>
          </cell>
          <cell r="C525">
            <v>21.835000000000001</v>
          </cell>
          <cell r="E525">
            <v>249</v>
          </cell>
          <cell r="F525" t="str">
            <v>10/31/05</v>
          </cell>
          <cell r="G525">
            <v>38.29</v>
          </cell>
          <cell r="I525">
            <v>249</v>
          </cell>
          <cell r="J525" t="str">
            <v>10/31/05</v>
          </cell>
          <cell r="K525">
            <v>1.7536065949164186</v>
          </cell>
        </row>
        <row r="526">
          <cell r="A526">
            <v>250</v>
          </cell>
          <cell r="B526" t="str">
            <v>10/28/05</v>
          </cell>
          <cell r="C526">
            <v>21.57</v>
          </cell>
          <cell r="E526">
            <v>250</v>
          </cell>
          <cell r="F526" t="str">
            <v>10/28/05</v>
          </cell>
          <cell r="G526">
            <v>38.22</v>
          </cell>
          <cell r="I526">
            <v>250</v>
          </cell>
          <cell r="J526" t="str">
            <v>10/28/05</v>
          </cell>
          <cell r="K526">
            <v>1.7719054242002781</v>
          </cell>
        </row>
        <row r="527">
          <cell r="A527">
            <v>251</v>
          </cell>
          <cell r="B527" t="str">
            <v>10/27/05</v>
          </cell>
          <cell r="C527">
            <v>21.1</v>
          </cell>
          <cell r="E527">
            <v>251</v>
          </cell>
          <cell r="F527" t="str">
            <v>10/27/05</v>
          </cell>
          <cell r="G527">
            <v>37.86</v>
          </cell>
          <cell r="I527">
            <v>251</v>
          </cell>
          <cell r="J527" t="str">
            <v>10/27/05</v>
          </cell>
          <cell r="K527">
            <v>1.7943127962085306</v>
          </cell>
        </row>
        <row r="528">
          <cell r="A528">
            <v>252</v>
          </cell>
          <cell r="B528" t="str">
            <v>10/26/05</v>
          </cell>
          <cell r="C528">
            <v>21.46</v>
          </cell>
          <cell r="E528">
            <v>252</v>
          </cell>
          <cell r="F528" t="str">
            <v>10/26/05</v>
          </cell>
          <cell r="G528">
            <v>38.43</v>
          </cell>
          <cell r="I528">
            <v>252</v>
          </cell>
          <cell r="J528" t="str">
            <v>10/26/05</v>
          </cell>
          <cell r="K528">
            <v>1.7907735321528424</v>
          </cell>
        </row>
        <row r="529">
          <cell r="A529">
            <v>253</v>
          </cell>
          <cell r="B529" t="e">
            <v>#N/A</v>
          </cell>
          <cell r="C529"/>
          <cell r="E529">
            <v>253</v>
          </cell>
          <cell r="F529" t="e">
            <v>#N/A</v>
          </cell>
          <cell r="G529"/>
          <cell r="I529">
            <v>253</v>
          </cell>
          <cell r="J529" t="e">
            <v>#N/A</v>
          </cell>
          <cell r="K529"/>
        </row>
        <row r="530">
          <cell r="A530">
            <v>254</v>
          </cell>
          <cell r="B530" t="e">
            <v>#N/A</v>
          </cell>
          <cell r="C530"/>
          <cell r="E530">
            <v>254</v>
          </cell>
          <cell r="F530" t="e">
            <v>#N/A</v>
          </cell>
          <cell r="G530"/>
          <cell r="I530">
            <v>254</v>
          </cell>
          <cell r="J530" t="e">
            <v>#N/A</v>
          </cell>
          <cell r="K530"/>
        </row>
      </sheetData>
      <sheetData sheetId="8" refreshError="1"/>
      <sheetData sheetId="9">
        <row r="1">
          <cell r="A1" t="str">
            <v>Option</v>
          </cell>
          <cell r="B1">
            <v>2</v>
          </cell>
        </row>
        <row r="2">
          <cell r="A2" t="str">
            <v>Premium</v>
          </cell>
          <cell r="B2" t="str">
            <v>20.0%</v>
          </cell>
        </row>
        <row r="3">
          <cell r="A3" t="str">
            <v>Equity (PIPE)</v>
          </cell>
          <cell r="B3">
            <v>728.16779651000002</v>
          </cell>
        </row>
        <row r="6">
          <cell r="A6" t="str">
            <v>Sources &amp; Uses (US$ in millions):</v>
          </cell>
        </row>
        <row r="7">
          <cell r="A7" t="str">
            <v>Uses of funds:</v>
          </cell>
          <cell r="D7" t="str">
            <v>Sources of funds:</v>
          </cell>
        </row>
        <row r="8">
          <cell r="A8" t="str">
            <v>Equity purchase price (diluted)</v>
          </cell>
          <cell r="B8">
            <v>1328.16779651</v>
          </cell>
          <cell r="D8" t="str">
            <v>Neptune cash(1)(2)</v>
          </cell>
          <cell r="E8">
            <v>23.1910759302</v>
          </cell>
        </row>
        <row r="9">
          <cell r="A9" t="str">
            <v>Repayment of debt</v>
          </cell>
          <cell r="B9">
            <v>0</v>
          </cell>
          <cell r="D9" t="str">
            <v>Venus cash(2)</v>
          </cell>
          <cell r="E9">
            <v>0</v>
          </cell>
        </row>
        <row r="10">
          <cell r="A10" t="str">
            <v>Transaction fees (net of tax shield)</v>
          </cell>
          <cell r="B10">
            <v>23.1910759302</v>
          </cell>
          <cell r="D10" t="str">
            <v>Sponsor equity issuance(3)</v>
          </cell>
          <cell r="E10">
            <v>728.16779651000002</v>
          </cell>
        </row>
        <row r="11">
          <cell r="A11" t="str">
            <v>Financing fees</v>
          </cell>
          <cell r="B11">
            <v>-2.8421709430404008E-16</v>
          </cell>
          <cell r="D11" t="str">
            <v>Bank debt (L+275)</v>
          </cell>
          <cell r="E11">
            <v>400</v>
          </cell>
        </row>
        <row r="12">
          <cell r="A12" t="str">
            <v>Total uses of funds</v>
          </cell>
          <cell r="B12">
            <v>1351.3588724402</v>
          </cell>
          <cell r="D12" t="str">
            <v>High yield (9.00% coupon)</v>
          </cell>
          <cell r="E12">
            <v>200</v>
          </cell>
        </row>
        <row r="13">
          <cell r="D13" t="str">
            <v>Total sources of funds</v>
          </cell>
          <cell r="E13">
            <v>1351.3588724402</v>
          </cell>
        </row>
        <row r="17">
          <cell r="A17" t="str">
            <v>Leverage capacity:</v>
          </cell>
        </row>
        <row r="18">
          <cell r="C18" t="str">
            <v>EBITDA</v>
          </cell>
        </row>
        <row r="19">
          <cell r="B19" t="str">
            <v>Amount</v>
          </cell>
          <cell r="C19" t="str">
            <v>multiple(4)</v>
          </cell>
        </row>
        <row r="20">
          <cell r="A20" t="str">
            <v>Bank debt (L+275)</v>
          </cell>
          <cell r="B20">
            <v>400</v>
          </cell>
          <cell r="C20">
            <v>3.0370212895192394</v>
          </cell>
          <cell r="D20" t="str">
            <v>CHANGE TO ALL-CASH!!!</v>
          </cell>
        </row>
        <row r="21">
          <cell r="A21" t="str">
            <v>High yield (9.00% coupon)</v>
          </cell>
          <cell r="B21">
            <v>200</v>
          </cell>
          <cell r="C21">
            <v>1.5185106447596197</v>
          </cell>
        </row>
        <row r="22">
          <cell r="A22" t="str">
            <v>Total</v>
          </cell>
          <cell r="B22">
            <v>600</v>
          </cell>
          <cell r="C22">
            <v>4.5555319342788589</v>
          </cell>
        </row>
        <row r="24">
          <cell r="A24" t="str">
            <v>(1) Assumes minimum cash of $75MM.</v>
          </cell>
        </row>
        <row r="25">
          <cell r="A25" t="str">
            <v>(2) Neptune and Venus balance sheet data as of 6/30/06 and 7/31/06 respectively.</v>
          </cell>
        </row>
        <row r="26">
          <cell r="A26" t="str">
            <v>(3) Sponsor equity at 5% discount to market implies 13.8% pro forma company ownership.</v>
          </cell>
        </row>
        <row r="27">
          <cell r="A27" t="str">
            <v>(4) Assumes combined '06 EBITDA of $132MM.</v>
          </cell>
        </row>
        <row r="29">
          <cell r="A29" t="str">
            <v>06 Combined EBITDA</v>
          </cell>
          <cell r="B29">
            <v>131.708</v>
          </cell>
        </row>
        <row r="30">
          <cell r="B30">
            <v>4.5555319342788589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3"/>
  <sheetViews>
    <sheetView showGridLines="0" tabSelected="1" zoomScaleNormal="100" zoomScaleSheetLayoutView="80" workbookViewId="0">
      <pane xSplit="2" ySplit="6" topLeftCell="C7" activePane="bottomRight" state="frozen"/>
      <selection activeCell="G9" sqref="G9"/>
      <selection pane="topRight" activeCell="G9" sqref="G9"/>
      <selection pane="bottomLeft" activeCell="G9" sqref="G9"/>
      <selection pane="bottomRight"/>
    </sheetView>
  </sheetViews>
  <sheetFormatPr defaultColWidth="9.140625" defaultRowHeight="15" x14ac:dyDescent="0.25"/>
  <cols>
    <col min="1" max="1" width="2.5703125" style="85" customWidth="1"/>
    <col min="2" max="2" width="64.140625" style="85" customWidth="1"/>
    <col min="3" max="3" width="2" style="3" customWidth="1"/>
    <col min="4" max="4" width="11.5703125" style="6" customWidth="1"/>
    <col min="5" max="5" width="11.5703125" style="5" customWidth="1"/>
    <col min="6" max="6" width="2" style="6" customWidth="1"/>
    <col min="7" max="7" width="11.5703125" style="6" customWidth="1"/>
    <col min="8" max="8" width="11.5703125" style="5" customWidth="1"/>
    <col min="9" max="9" width="2" style="6" customWidth="1"/>
    <col min="10" max="10" width="11.5703125" style="6" customWidth="1"/>
    <col min="11" max="11" width="11.5703125" style="5" customWidth="1"/>
    <col min="12" max="12" width="2" style="6" customWidth="1"/>
    <col min="13" max="13" width="11.5703125" style="6" customWidth="1"/>
    <col min="14" max="14" width="11.5703125" style="5" customWidth="1"/>
    <col min="15" max="15" width="2" style="6" customWidth="1"/>
    <col min="16" max="16384" width="9.140625" style="6"/>
  </cols>
  <sheetData>
    <row r="1" spans="1:14" x14ac:dyDescent="0.25">
      <c r="A1" s="1" t="s">
        <v>0</v>
      </c>
      <c r="B1" s="2"/>
      <c r="D1" s="4"/>
      <c r="G1" s="4"/>
      <c r="J1" s="4"/>
      <c r="M1" s="4"/>
    </row>
    <row r="2" spans="1:14" x14ac:dyDescent="0.25">
      <c r="A2" s="1" t="s">
        <v>1</v>
      </c>
      <c r="B2" s="2"/>
      <c r="D2" s="4"/>
      <c r="G2" s="4"/>
      <c r="J2" s="4"/>
      <c r="M2" s="4"/>
    </row>
    <row r="3" spans="1:14" ht="15.75" thickBot="1" x14ac:dyDescent="0.3">
      <c r="A3" s="1" t="s">
        <v>74</v>
      </c>
      <c r="B3" s="2"/>
      <c r="D3" s="91"/>
      <c r="E3" s="91"/>
      <c r="G3" s="91"/>
      <c r="H3" s="91"/>
      <c r="J3" s="91"/>
      <c r="K3" s="91"/>
      <c r="M3" s="91"/>
      <c r="N3" s="91"/>
    </row>
    <row r="4" spans="1:14" x14ac:dyDescent="0.25">
      <c r="A4" s="7" t="s">
        <v>2</v>
      </c>
      <c r="B4" s="2"/>
      <c r="D4" s="8" t="s">
        <v>3</v>
      </c>
      <c r="E4" s="9" t="s">
        <v>4</v>
      </c>
      <c r="G4" s="8" t="s">
        <v>3</v>
      </c>
      <c r="H4" s="9" t="s">
        <v>4</v>
      </c>
      <c r="J4" s="8" t="s">
        <v>3</v>
      </c>
      <c r="K4" s="9" t="s">
        <v>4</v>
      </c>
      <c r="M4" s="8" t="s">
        <v>3</v>
      </c>
      <c r="N4" s="9" t="s">
        <v>4</v>
      </c>
    </row>
    <row r="5" spans="1:14" x14ac:dyDescent="0.25">
      <c r="A5" s="2"/>
      <c r="B5" s="2"/>
      <c r="D5" s="10" t="s">
        <v>5</v>
      </c>
      <c r="E5" s="11" t="str">
        <f>D5</f>
        <v>Qtr Ending</v>
      </c>
      <c r="G5" s="10" t="s">
        <v>5</v>
      </c>
      <c r="H5" s="11" t="str">
        <f>G5</f>
        <v>Qtr Ending</v>
      </c>
      <c r="J5" s="10" t="s">
        <v>5</v>
      </c>
      <c r="K5" s="11" t="str">
        <f>J5</f>
        <v>Qtr Ending</v>
      </c>
      <c r="M5" s="10" t="s">
        <v>94</v>
      </c>
      <c r="N5" s="11" t="str">
        <f>M5</f>
        <v>YTD Ending</v>
      </c>
    </row>
    <row r="6" spans="1:14" x14ac:dyDescent="0.25">
      <c r="A6" s="2"/>
      <c r="B6" s="2"/>
      <c r="D6" s="12">
        <v>43190</v>
      </c>
      <c r="E6" s="13">
        <f>D6</f>
        <v>43190</v>
      </c>
      <c r="G6" s="87">
        <v>43281</v>
      </c>
      <c r="H6" s="88">
        <f>G6</f>
        <v>43281</v>
      </c>
      <c r="J6" s="89">
        <v>43372</v>
      </c>
      <c r="K6" s="90">
        <f>J6</f>
        <v>43372</v>
      </c>
      <c r="M6" s="87">
        <v>43372</v>
      </c>
      <c r="N6" s="88">
        <f>M6</f>
        <v>43372</v>
      </c>
    </row>
    <row r="7" spans="1:14" x14ac:dyDescent="0.25">
      <c r="A7" s="2"/>
      <c r="B7" s="2"/>
      <c r="D7" s="14"/>
      <c r="E7" s="15"/>
      <c r="G7" s="14"/>
      <c r="H7" s="15"/>
      <c r="J7" s="14"/>
      <c r="K7" s="15"/>
      <c r="M7" s="14"/>
      <c r="N7" s="15"/>
    </row>
    <row r="8" spans="1:14" x14ac:dyDescent="0.25">
      <c r="A8" s="16" t="s">
        <v>6</v>
      </c>
      <c r="B8" s="2"/>
      <c r="D8" s="14"/>
      <c r="E8" s="15"/>
      <c r="G8" s="14"/>
      <c r="H8" s="15"/>
      <c r="J8" s="14"/>
      <c r="K8" s="15"/>
      <c r="M8" s="14"/>
      <c r="N8" s="15"/>
    </row>
    <row r="9" spans="1:14" x14ac:dyDescent="0.25">
      <c r="A9" s="2"/>
      <c r="B9" s="2" t="s">
        <v>79</v>
      </c>
      <c r="D9" s="17">
        <v>93291</v>
      </c>
      <c r="E9" s="18">
        <f>D9</f>
        <v>93291</v>
      </c>
      <c r="G9" s="17">
        <v>102563</v>
      </c>
      <c r="H9" s="18">
        <f>G9</f>
        <v>102563</v>
      </c>
      <c r="J9" s="17">
        <v>104992</v>
      </c>
      <c r="K9" s="18">
        <f>J9</f>
        <v>104992</v>
      </c>
      <c r="M9" s="17">
        <f>D9+G9+J9</f>
        <v>300846</v>
      </c>
      <c r="N9" s="18">
        <f>M9</f>
        <v>300846</v>
      </c>
    </row>
    <row r="10" spans="1:14" x14ac:dyDescent="0.25">
      <c r="A10" s="2"/>
      <c r="B10" s="2" t="s">
        <v>7</v>
      </c>
      <c r="D10" s="19">
        <v>6112</v>
      </c>
      <c r="E10" s="20">
        <f>D10</f>
        <v>6112</v>
      </c>
      <c r="G10" s="19">
        <v>9139</v>
      </c>
      <c r="H10" s="20">
        <f>G10</f>
        <v>9139</v>
      </c>
      <c r="J10" s="19">
        <v>9707</v>
      </c>
      <c r="K10" s="20">
        <f>J10</f>
        <v>9707</v>
      </c>
      <c r="M10" s="19">
        <f>D10+G10+J10</f>
        <v>24958</v>
      </c>
      <c r="N10" s="20">
        <f>M10</f>
        <v>24958</v>
      </c>
    </row>
    <row r="11" spans="1:14" x14ac:dyDescent="0.25">
      <c r="A11" s="16" t="s">
        <v>8</v>
      </c>
      <c r="B11" s="16"/>
      <c r="D11" s="21">
        <f>SUM(D9:D10)</f>
        <v>99403</v>
      </c>
      <c r="E11" s="22">
        <f>SUM(E9:E10)</f>
        <v>99403</v>
      </c>
      <c r="G11" s="21">
        <f>SUM(G9:G10)</f>
        <v>111702</v>
      </c>
      <c r="H11" s="22">
        <f>SUM(H9:H10)</f>
        <v>111702</v>
      </c>
      <c r="J11" s="21">
        <f>SUM(J9:J10)</f>
        <v>114699</v>
      </c>
      <c r="K11" s="22">
        <f>SUM(K9:K10)</f>
        <v>114699</v>
      </c>
      <c r="M11" s="21">
        <f>SUM(M9:M10)</f>
        <v>325804</v>
      </c>
      <c r="N11" s="22">
        <f>SUM(N9:N10)</f>
        <v>325804</v>
      </c>
    </row>
    <row r="12" spans="1:14" x14ac:dyDescent="0.25">
      <c r="A12" s="16"/>
      <c r="B12" s="16"/>
      <c r="D12" s="14"/>
      <c r="E12" s="15"/>
      <c r="G12" s="14"/>
      <c r="H12" s="15"/>
      <c r="J12" s="14"/>
      <c r="K12" s="15"/>
      <c r="M12" s="14"/>
      <c r="N12" s="15"/>
    </row>
    <row r="13" spans="1:14" x14ac:dyDescent="0.25">
      <c r="A13" s="16" t="s">
        <v>9</v>
      </c>
      <c r="B13" s="16"/>
      <c r="D13" s="14"/>
      <c r="E13" s="15"/>
      <c r="G13" s="14"/>
      <c r="H13" s="15"/>
      <c r="J13" s="14"/>
      <c r="K13" s="15"/>
      <c r="M13" s="14"/>
      <c r="N13" s="15"/>
    </row>
    <row r="14" spans="1:14" ht="15.75" x14ac:dyDescent="0.25">
      <c r="A14" s="2"/>
      <c r="B14" s="16" t="s">
        <v>80</v>
      </c>
      <c r="D14" s="19">
        <v>51633</v>
      </c>
      <c r="E14" s="20">
        <f>D14-E41</f>
        <v>51521</v>
      </c>
      <c r="G14" s="19">
        <v>54363</v>
      </c>
      <c r="H14" s="20">
        <f>G14-H41</f>
        <v>54222</v>
      </c>
      <c r="J14" s="19">
        <v>54354</v>
      </c>
      <c r="K14" s="20">
        <f>J14-K41</f>
        <v>54231</v>
      </c>
      <c r="M14" s="19">
        <f t="shared" ref="M14:M15" si="0">D14+G14+J14</f>
        <v>160350</v>
      </c>
      <c r="N14" s="20">
        <f>M14-N41</f>
        <v>159974</v>
      </c>
    </row>
    <row r="15" spans="1:14" ht="15.75" x14ac:dyDescent="0.25">
      <c r="A15" s="2"/>
      <c r="B15" s="16" t="s">
        <v>10</v>
      </c>
      <c r="D15" s="19">
        <v>5711</v>
      </c>
      <c r="E15" s="20">
        <f>D15-E42</f>
        <v>5634</v>
      </c>
      <c r="G15" s="19">
        <v>6473</v>
      </c>
      <c r="H15" s="20">
        <f>G15-H42</f>
        <v>6383</v>
      </c>
      <c r="J15" s="19">
        <v>7512</v>
      </c>
      <c r="K15" s="20">
        <f>J15-K42</f>
        <v>7423</v>
      </c>
      <c r="M15" s="19">
        <f t="shared" si="0"/>
        <v>19696</v>
      </c>
      <c r="N15" s="20">
        <f>M15-N42</f>
        <v>19440</v>
      </c>
    </row>
    <row r="16" spans="1:14" x14ac:dyDescent="0.25">
      <c r="A16" s="16" t="s">
        <v>11</v>
      </c>
      <c r="B16" s="16"/>
      <c r="D16" s="21">
        <f>SUM(D14:D15)</f>
        <v>57344</v>
      </c>
      <c r="E16" s="22">
        <f>SUM(E14:E15)</f>
        <v>57155</v>
      </c>
      <c r="G16" s="21">
        <f>SUM(G14:G15)</f>
        <v>60836</v>
      </c>
      <c r="H16" s="22">
        <f>SUM(H14:H15)</f>
        <v>60605</v>
      </c>
      <c r="J16" s="21">
        <f>SUM(J14:J15)</f>
        <v>61866</v>
      </c>
      <c r="K16" s="22">
        <f>SUM(K14:K15)</f>
        <v>61654</v>
      </c>
      <c r="M16" s="21">
        <f>SUM(M14:M15)</f>
        <v>180046</v>
      </c>
      <c r="N16" s="22">
        <f>SUM(N14:N15)</f>
        <v>179414</v>
      </c>
    </row>
    <row r="17" spans="1:14" x14ac:dyDescent="0.25">
      <c r="A17" s="16"/>
      <c r="B17" s="16"/>
      <c r="D17" s="19"/>
      <c r="E17" s="20"/>
      <c r="G17" s="19"/>
      <c r="H17" s="20"/>
      <c r="J17" s="19"/>
      <c r="K17" s="20"/>
      <c r="M17" s="19"/>
      <c r="N17" s="20"/>
    </row>
    <row r="18" spans="1:14" x14ac:dyDescent="0.25">
      <c r="A18" s="16" t="s">
        <v>12</v>
      </c>
      <c r="B18" s="16"/>
      <c r="D18" s="19">
        <f>+D11-D16</f>
        <v>42059</v>
      </c>
      <c r="E18" s="20">
        <f>+E11-E16</f>
        <v>42248</v>
      </c>
      <c r="G18" s="19">
        <f>+G11-G16</f>
        <v>50866</v>
      </c>
      <c r="H18" s="20">
        <f>+H11-H16</f>
        <v>51097</v>
      </c>
      <c r="J18" s="19">
        <f>+J11-J16</f>
        <v>52833</v>
      </c>
      <c r="K18" s="20">
        <f>+K11-K16</f>
        <v>53045</v>
      </c>
      <c r="M18" s="19">
        <f>+M11-M16</f>
        <v>145758</v>
      </c>
      <c r="N18" s="20">
        <f>+N11-N16</f>
        <v>146390</v>
      </c>
    </row>
    <row r="19" spans="1:14" x14ac:dyDescent="0.25">
      <c r="A19" s="16"/>
      <c r="B19" s="16"/>
      <c r="D19" s="23"/>
      <c r="E19" s="15"/>
      <c r="G19" s="23"/>
      <c r="H19" s="15"/>
      <c r="J19" s="23"/>
      <c r="K19" s="15"/>
      <c r="M19" s="23"/>
      <c r="N19" s="15"/>
    </row>
    <row r="20" spans="1:14" x14ac:dyDescent="0.25">
      <c r="A20" s="16" t="s">
        <v>13</v>
      </c>
      <c r="B20" s="16"/>
      <c r="D20" s="24">
        <f>+D18/D11</f>
        <v>0.42311600253513476</v>
      </c>
      <c r="E20" s="25">
        <f>+E18/E11</f>
        <v>0.42501735360099796</v>
      </c>
      <c r="G20" s="24">
        <f>+G18/G11</f>
        <v>0.45537232994932947</v>
      </c>
      <c r="H20" s="25">
        <f>+H18/H11</f>
        <v>0.45744033231276071</v>
      </c>
      <c r="J20" s="24">
        <f>+J18/J11</f>
        <v>0.46062302199670441</v>
      </c>
      <c r="K20" s="25">
        <f>+K18/K11</f>
        <v>0.46247133802387119</v>
      </c>
      <c r="M20" s="24">
        <f>+M18/M11</f>
        <v>0.44737940602325327</v>
      </c>
      <c r="N20" s="25">
        <f>+N18/N11</f>
        <v>0.44931922260009083</v>
      </c>
    </row>
    <row r="21" spans="1:14" x14ac:dyDescent="0.25">
      <c r="A21" s="16"/>
      <c r="B21" s="16"/>
      <c r="D21" s="14"/>
      <c r="E21" s="15"/>
      <c r="G21" s="14"/>
      <c r="H21" s="15"/>
      <c r="J21" s="14"/>
      <c r="K21" s="15"/>
      <c r="M21" s="14"/>
      <c r="N21" s="15"/>
    </row>
    <row r="22" spans="1:14" ht="15.75" x14ac:dyDescent="0.25">
      <c r="A22" s="16" t="s">
        <v>81</v>
      </c>
      <c r="B22" s="16"/>
      <c r="D22" s="19">
        <v>25536</v>
      </c>
      <c r="E22" s="26">
        <f>D22-E43</f>
        <v>24553</v>
      </c>
      <c r="G22" s="19">
        <v>22101</v>
      </c>
      <c r="H22" s="26">
        <f>G22-H43</f>
        <v>21287</v>
      </c>
      <c r="J22" s="19">
        <v>21111</v>
      </c>
      <c r="K22" s="26">
        <f>J22-K43</f>
        <v>20311</v>
      </c>
      <c r="M22" s="19">
        <f t="shared" ref="M22:M26" si="1">D22+G22+J22</f>
        <v>68748</v>
      </c>
      <c r="N22" s="26">
        <f>M22-N43</f>
        <v>66151</v>
      </c>
    </row>
    <row r="23" spans="1:14" ht="15.75" x14ac:dyDescent="0.25">
      <c r="A23" s="16" t="s">
        <v>82</v>
      </c>
      <c r="B23" s="16"/>
      <c r="D23" s="19">
        <v>19901</v>
      </c>
      <c r="E23" s="26">
        <f>D23-E44</f>
        <v>19051</v>
      </c>
      <c r="G23" s="19">
        <v>20527</v>
      </c>
      <c r="H23" s="26">
        <f>G23-H44</f>
        <v>19742</v>
      </c>
      <c r="J23" s="19">
        <v>20722</v>
      </c>
      <c r="K23" s="26">
        <f>J23-K44</f>
        <v>19892</v>
      </c>
      <c r="M23" s="19">
        <f t="shared" si="1"/>
        <v>61150</v>
      </c>
      <c r="N23" s="26">
        <f>M23-N44</f>
        <v>58685</v>
      </c>
    </row>
    <row r="24" spans="1:14" ht="15.75" x14ac:dyDescent="0.25">
      <c r="A24" s="16" t="s">
        <v>83</v>
      </c>
      <c r="B24" s="16"/>
      <c r="D24" s="19">
        <v>9095</v>
      </c>
      <c r="E24" s="26">
        <f>D24-E45</f>
        <v>8360</v>
      </c>
      <c r="G24" s="19">
        <v>10371</v>
      </c>
      <c r="H24" s="26">
        <f>G24-H45</f>
        <v>9657</v>
      </c>
      <c r="J24" s="19">
        <v>10481</v>
      </c>
      <c r="K24" s="26">
        <f>J24-K45</f>
        <v>9824</v>
      </c>
      <c r="M24" s="19">
        <f t="shared" si="1"/>
        <v>29947</v>
      </c>
      <c r="N24" s="26">
        <f>M24-N45</f>
        <v>27841</v>
      </c>
    </row>
    <row r="25" spans="1:14" ht="15.75" x14ac:dyDescent="0.25">
      <c r="A25" s="16" t="s">
        <v>100</v>
      </c>
      <c r="B25" s="16"/>
      <c r="D25" s="19">
        <v>5340</v>
      </c>
      <c r="E25" s="26">
        <v>0</v>
      </c>
      <c r="G25" s="19">
        <v>793</v>
      </c>
      <c r="H25" s="26">
        <v>0</v>
      </c>
      <c r="J25" s="19">
        <v>-157</v>
      </c>
      <c r="K25" s="26">
        <v>0</v>
      </c>
      <c r="M25" s="19">
        <f t="shared" si="1"/>
        <v>5976</v>
      </c>
      <c r="N25" s="26">
        <v>0</v>
      </c>
    </row>
    <row r="26" spans="1:14" ht="15.75" x14ac:dyDescent="0.25">
      <c r="A26" s="16" t="s">
        <v>84</v>
      </c>
      <c r="B26" s="16"/>
      <c r="D26" s="19">
        <v>-6704</v>
      </c>
      <c r="E26" s="26">
        <f>D26-E47</f>
        <v>0</v>
      </c>
      <c r="G26" s="19">
        <v>0</v>
      </c>
      <c r="H26" s="26">
        <v>0</v>
      </c>
      <c r="J26" s="19">
        <v>0</v>
      </c>
      <c r="K26" s="26">
        <v>0</v>
      </c>
      <c r="M26" s="19">
        <f t="shared" si="1"/>
        <v>-6704</v>
      </c>
      <c r="N26" s="26">
        <f>M26-N47</f>
        <v>0</v>
      </c>
    </row>
    <row r="27" spans="1:14" x14ac:dyDescent="0.25">
      <c r="A27" s="2"/>
      <c r="B27" s="16" t="s">
        <v>14</v>
      </c>
      <c r="D27" s="21">
        <f>SUM(D22:D26)</f>
        <v>53168</v>
      </c>
      <c r="E27" s="27">
        <f>SUM(E22:E26)</f>
        <v>51964</v>
      </c>
      <c r="G27" s="21">
        <f>SUM(G22:G26)</f>
        <v>53792</v>
      </c>
      <c r="H27" s="27">
        <f>SUM(H22:H26)</f>
        <v>50686</v>
      </c>
      <c r="J27" s="21">
        <f>SUM(J22:J26)</f>
        <v>52157</v>
      </c>
      <c r="K27" s="27">
        <f>SUM(K22:K26)</f>
        <v>50027</v>
      </c>
      <c r="M27" s="21">
        <f>SUM(M22:M26)</f>
        <v>159117</v>
      </c>
      <c r="N27" s="27">
        <f>SUM(N22:N26)</f>
        <v>152677</v>
      </c>
    </row>
    <row r="28" spans="1:14" x14ac:dyDescent="0.25">
      <c r="A28" s="16"/>
      <c r="B28" s="16"/>
      <c r="D28" s="19"/>
      <c r="E28" s="15"/>
      <c r="G28" s="19"/>
      <c r="H28" s="15"/>
      <c r="J28" s="19"/>
      <c r="K28" s="15"/>
      <c r="M28" s="19"/>
      <c r="N28" s="15"/>
    </row>
    <row r="29" spans="1:14" x14ac:dyDescent="0.25">
      <c r="A29" s="16" t="s">
        <v>99</v>
      </c>
      <c r="B29" s="16"/>
      <c r="D29" s="19">
        <f>D18-D27</f>
        <v>-11109</v>
      </c>
      <c r="E29" s="20">
        <f>E18-E27</f>
        <v>-9716</v>
      </c>
      <c r="G29" s="19">
        <f>G18-G27</f>
        <v>-2926</v>
      </c>
      <c r="H29" s="20">
        <f>H18-H27</f>
        <v>411</v>
      </c>
      <c r="J29" s="19">
        <f>J18-J27</f>
        <v>676</v>
      </c>
      <c r="K29" s="20">
        <f>K18-K27</f>
        <v>3018</v>
      </c>
      <c r="M29" s="19">
        <f>M18-M27</f>
        <v>-13359</v>
      </c>
      <c r="N29" s="20">
        <f>N18-N27</f>
        <v>-6287</v>
      </c>
    </row>
    <row r="30" spans="1:14" x14ac:dyDescent="0.25">
      <c r="A30" s="16"/>
      <c r="B30" s="16"/>
      <c r="D30" s="19"/>
      <c r="E30" s="15"/>
      <c r="G30" s="19"/>
      <c r="H30" s="15"/>
      <c r="J30" s="19"/>
      <c r="K30" s="15"/>
      <c r="M30" s="19"/>
      <c r="N30" s="15"/>
    </row>
    <row r="31" spans="1:14" x14ac:dyDescent="0.25">
      <c r="A31" s="16" t="s">
        <v>15</v>
      </c>
      <c r="B31" s="16"/>
      <c r="D31" s="19">
        <v>-223</v>
      </c>
      <c r="E31" s="20">
        <f>D31</f>
        <v>-223</v>
      </c>
      <c r="G31" s="19">
        <v>-165</v>
      </c>
      <c r="H31" s="20">
        <f>G31</f>
        <v>-165</v>
      </c>
      <c r="J31" s="19">
        <v>-142</v>
      </c>
      <c r="K31" s="20">
        <f>J31</f>
        <v>-142</v>
      </c>
      <c r="M31" s="19">
        <f t="shared" ref="M31:M32" si="2">D31+G31+J31</f>
        <v>-530</v>
      </c>
      <c r="N31" s="20">
        <f>M31</f>
        <v>-530</v>
      </c>
    </row>
    <row r="32" spans="1:14" x14ac:dyDescent="0.25">
      <c r="A32" s="16" t="s">
        <v>16</v>
      </c>
      <c r="B32" s="16"/>
      <c r="D32" s="28">
        <v>-294</v>
      </c>
      <c r="E32" s="29">
        <f t="shared" ref="E32" si="3">D32</f>
        <v>-294</v>
      </c>
      <c r="G32" s="28">
        <v>456</v>
      </c>
      <c r="H32" s="29">
        <f t="shared" ref="H32" si="4">G32</f>
        <v>456</v>
      </c>
      <c r="J32" s="28">
        <v>360</v>
      </c>
      <c r="K32" s="29">
        <f t="shared" ref="K32" si="5">J32</f>
        <v>360</v>
      </c>
      <c r="M32" s="28">
        <f t="shared" si="2"/>
        <v>522</v>
      </c>
      <c r="N32" s="29">
        <f t="shared" ref="N32" si="6">M32</f>
        <v>522</v>
      </c>
    </row>
    <row r="33" spans="1:17" x14ac:dyDescent="0.25">
      <c r="A33" s="2"/>
      <c r="B33" s="16" t="s">
        <v>17</v>
      </c>
      <c r="D33" s="19">
        <f>SUM(D31:D32)</f>
        <v>-517</v>
      </c>
      <c r="E33" s="20">
        <f>SUM(E31:E32)</f>
        <v>-517</v>
      </c>
      <c r="G33" s="19">
        <f>SUM(G31:G32)</f>
        <v>291</v>
      </c>
      <c r="H33" s="20">
        <f>SUM(H31:H32)</f>
        <v>291</v>
      </c>
      <c r="J33" s="19">
        <f>SUM(J31:J32)</f>
        <v>218</v>
      </c>
      <c r="K33" s="20">
        <f>SUM(K31:K32)</f>
        <v>218</v>
      </c>
      <c r="M33" s="19">
        <f>SUM(M31:M32)</f>
        <v>-8</v>
      </c>
      <c r="N33" s="20">
        <f>SUM(N31:N32)</f>
        <v>-8</v>
      </c>
    </row>
    <row r="34" spans="1:17" x14ac:dyDescent="0.25">
      <c r="A34" s="16"/>
      <c r="B34" s="16"/>
      <c r="D34" s="19"/>
      <c r="E34" s="20"/>
      <c r="G34" s="19"/>
      <c r="H34" s="20"/>
      <c r="J34" s="19"/>
      <c r="K34" s="20"/>
      <c r="M34" s="19"/>
      <c r="N34" s="20"/>
    </row>
    <row r="35" spans="1:17" x14ac:dyDescent="0.25">
      <c r="A35" s="16" t="s">
        <v>18</v>
      </c>
      <c r="B35" s="16"/>
      <c r="D35" s="19">
        <v>110</v>
      </c>
      <c r="E35" s="20">
        <f>D35</f>
        <v>110</v>
      </c>
      <c r="G35" s="19">
        <v>158</v>
      </c>
      <c r="H35" s="20">
        <f>G35</f>
        <v>158</v>
      </c>
      <c r="J35" s="19">
        <v>85</v>
      </c>
      <c r="K35" s="20">
        <f>J35</f>
        <v>85</v>
      </c>
      <c r="M35" s="19">
        <f>D35+G35+J35</f>
        <v>353</v>
      </c>
      <c r="N35" s="20">
        <f>M35</f>
        <v>353</v>
      </c>
    </row>
    <row r="36" spans="1:17" x14ac:dyDescent="0.25">
      <c r="A36" s="16"/>
      <c r="B36" s="16"/>
      <c r="D36" s="19"/>
      <c r="E36" s="20"/>
      <c r="G36" s="19"/>
      <c r="H36" s="20"/>
      <c r="J36" s="19"/>
      <c r="K36" s="20"/>
      <c r="M36" s="19"/>
      <c r="N36" s="20"/>
    </row>
    <row r="37" spans="1:17" ht="15.75" thickBot="1" x14ac:dyDescent="0.3">
      <c r="A37" s="16" t="s">
        <v>95</v>
      </c>
      <c r="B37" s="16"/>
      <c r="D37" s="30">
        <f>+D29+D33-D35</f>
        <v>-11736</v>
      </c>
      <c r="E37" s="31">
        <f>+E29+E33-E35</f>
        <v>-10343</v>
      </c>
      <c r="G37" s="30">
        <f>+G29+G33-G35</f>
        <v>-2793</v>
      </c>
      <c r="H37" s="31">
        <f>+H29+H33-H35</f>
        <v>544</v>
      </c>
      <c r="J37" s="30">
        <f>+J29+J33-J35</f>
        <v>809</v>
      </c>
      <c r="K37" s="31">
        <f>+K29+K33-K35</f>
        <v>3151</v>
      </c>
      <c r="M37" s="30">
        <f>+M29+M33-M35</f>
        <v>-13720</v>
      </c>
      <c r="N37" s="31">
        <f>+N29+N33-N35</f>
        <v>-6648</v>
      </c>
    </row>
    <row r="38" spans="1:17" ht="15.75" thickTop="1" x14ac:dyDescent="0.25">
      <c r="A38" s="16"/>
      <c r="B38" s="16"/>
      <c r="D38" s="14"/>
      <c r="E38" s="15"/>
      <c r="G38" s="14"/>
      <c r="H38" s="15"/>
      <c r="J38" s="14"/>
      <c r="K38" s="15"/>
      <c r="M38" s="14"/>
      <c r="N38" s="15"/>
    </row>
    <row r="39" spans="1:17" x14ac:dyDescent="0.25">
      <c r="A39" s="32" t="s">
        <v>19</v>
      </c>
      <c r="B39" s="32"/>
      <c r="D39" s="14"/>
      <c r="E39" s="15"/>
      <c r="G39" s="14"/>
      <c r="H39" s="15"/>
      <c r="J39" s="14"/>
      <c r="K39" s="15"/>
      <c r="M39" s="14"/>
      <c r="N39" s="15"/>
    </row>
    <row r="40" spans="1:17" x14ac:dyDescent="0.25">
      <c r="A40" s="16"/>
      <c r="B40" s="16"/>
      <c r="D40" s="14"/>
      <c r="E40" s="15"/>
      <c r="G40" s="14"/>
      <c r="H40" s="15"/>
      <c r="J40" s="14"/>
      <c r="K40" s="15"/>
      <c r="M40" s="14"/>
      <c r="N40" s="15"/>
    </row>
    <row r="41" spans="1:17" x14ac:dyDescent="0.25">
      <c r="A41" s="16" t="s">
        <v>102</v>
      </c>
      <c r="B41" s="16"/>
      <c r="D41" s="33"/>
      <c r="E41" s="18">
        <v>112</v>
      </c>
      <c r="G41" s="33"/>
      <c r="H41" s="18">
        <v>141</v>
      </c>
      <c r="J41" s="33"/>
      <c r="K41" s="18">
        <v>123</v>
      </c>
      <c r="M41" s="33"/>
      <c r="N41" s="18">
        <f>E41+H41+K41</f>
        <v>376</v>
      </c>
      <c r="Q41" s="34"/>
    </row>
    <row r="42" spans="1:17" x14ac:dyDescent="0.25">
      <c r="A42" s="16" t="s">
        <v>20</v>
      </c>
      <c r="B42" s="16"/>
      <c r="D42" s="33"/>
      <c r="E42" s="35">
        <v>77</v>
      </c>
      <c r="G42" s="33"/>
      <c r="H42" s="35">
        <v>90</v>
      </c>
      <c r="J42" s="33"/>
      <c r="K42" s="35">
        <v>89</v>
      </c>
      <c r="M42" s="33"/>
      <c r="N42" s="35">
        <f t="shared" ref="N42:N47" si="7">E42+H42+K42</f>
        <v>256</v>
      </c>
      <c r="Q42" s="34"/>
    </row>
    <row r="43" spans="1:17" x14ac:dyDescent="0.25">
      <c r="A43" s="16" t="s">
        <v>76</v>
      </c>
      <c r="B43" s="16"/>
      <c r="D43" s="33"/>
      <c r="E43" s="35">
        <v>983</v>
      </c>
      <c r="G43" s="33"/>
      <c r="H43" s="35">
        <v>814</v>
      </c>
      <c r="J43" s="33"/>
      <c r="K43" s="35">
        <v>800</v>
      </c>
      <c r="M43" s="33"/>
      <c r="N43" s="35">
        <f t="shared" si="7"/>
        <v>2597</v>
      </c>
      <c r="Q43" s="34"/>
    </row>
    <row r="44" spans="1:17" x14ac:dyDescent="0.25">
      <c r="A44" s="16" t="s">
        <v>77</v>
      </c>
      <c r="B44" s="16"/>
      <c r="D44" s="33"/>
      <c r="E44" s="35">
        <v>850</v>
      </c>
      <c r="G44" s="33"/>
      <c r="H44" s="35">
        <v>785</v>
      </c>
      <c r="J44" s="33"/>
      <c r="K44" s="35">
        <v>830</v>
      </c>
      <c r="M44" s="33"/>
      <c r="N44" s="35">
        <f t="shared" si="7"/>
        <v>2465</v>
      </c>
      <c r="Q44" s="34"/>
    </row>
    <row r="45" spans="1:17" x14ac:dyDescent="0.25">
      <c r="A45" s="16" t="s">
        <v>78</v>
      </c>
      <c r="B45" s="16"/>
      <c r="D45" s="33"/>
      <c r="E45" s="35">
        <v>735</v>
      </c>
      <c r="G45" s="33"/>
      <c r="H45" s="35">
        <v>714</v>
      </c>
      <c r="J45" s="33"/>
      <c r="K45" s="35">
        <v>657</v>
      </c>
      <c r="M45" s="33"/>
      <c r="N45" s="35">
        <f t="shared" si="7"/>
        <v>2106</v>
      </c>
      <c r="Q45" s="34"/>
    </row>
    <row r="46" spans="1:17" x14ac:dyDescent="0.25">
      <c r="A46" s="16" t="s">
        <v>92</v>
      </c>
      <c r="B46" s="16"/>
      <c r="D46" s="33"/>
      <c r="E46" s="35">
        <f>D25</f>
        <v>5340</v>
      </c>
      <c r="G46" s="33"/>
      <c r="H46" s="35">
        <f>G25</f>
        <v>793</v>
      </c>
      <c r="J46" s="33"/>
      <c r="K46" s="35">
        <f>J25</f>
        <v>-157</v>
      </c>
      <c r="M46" s="33"/>
      <c r="N46" s="35">
        <f t="shared" si="7"/>
        <v>5976</v>
      </c>
      <c r="Q46" s="34"/>
    </row>
    <row r="47" spans="1:17" x14ac:dyDescent="0.25">
      <c r="A47" s="16" t="s">
        <v>93</v>
      </c>
      <c r="B47" s="16"/>
      <c r="D47" s="33"/>
      <c r="E47" s="35">
        <f>D26</f>
        <v>-6704</v>
      </c>
      <c r="G47" s="33"/>
      <c r="H47" s="35">
        <f>G26</f>
        <v>0</v>
      </c>
      <c r="J47" s="33"/>
      <c r="K47" s="35">
        <f>J26</f>
        <v>0</v>
      </c>
      <c r="M47" s="33"/>
      <c r="N47" s="35">
        <f t="shared" si="7"/>
        <v>-6704</v>
      </c>
      <c r="Q47" s="34"/>
    </row>
    <row r="48" spans="1:17" x14ac:dyDescent="0.25">
      <c r="A48" s="6"/>
      <c r="B48" s="16" t="s">
        <v>21</v>
      </c>
      <c r="D48" s="33"/>
      <c r="E48" s="36">
        <f>SUM(E41:E47)</f>
        <v>1393</v>
      </c>
      <c r="G48" s="33"/>
      <c r="H48" s="36">
        <f>SUM(H41:H47)</f>
        <v>3337</v>
      </c>
      <c r="J48" s="33"/>
      <c r="K48" s="36">
        <f>SUM(K41:K47)</f>
        <v>2342</v>
      </c>
      <c r="M48" s="33"/>
      <c r="N48" s="36">
        <f>SUM(N41:N47)</f>
        <v>7072</v>
      </c>
      <c r="Q48" s="34"/>
    </row>
    <row r="49" spans="1:17" x14ac:dyDescent="0.25">
      <c r="A49" s="16"/>
      <c r="B49" s="16"/>
      <c r="D49" s="14"/>
      <c r="E49" s="20"/>
      <c r="G49" s="14"/>
      <c r="H49" s="20"/>
      <c r="J49" s="14"/>
      <c r="K49" s="20"/>
      <c r="M49" s="14"/>
      <c r="N49" s="20"/>
    </row>
    <row r="50" spans="1:17" ht="15.75" thickBot="1" x14ac:dyDescent="0.3">
      <c r="A50" s="16" t="s">
        <v>22</v>
      </c>
      <c r="B50" s="16"/>
      <c r="D50" s="37"/>
      <c r="E50" s="38">
        <f>E37-E48</f>
        <v>-11736</v>
      </c>
      <c r="G50" s="37"/>
      <c r="H50" s="38">
        <f>H37-H48</f>
        <v>-2793</v>
      </c>
      <c r="J50" s="37"/>
      <c r="K50" s="38">
        <f>K37-K48</f>
        <v>809</v>
      </c>
      <c r="M50" s="37"/>
      <c r="N50" s="38">
        <f>N37-N48</f>
        <v>-13720</v>
      </c>
      <c r="Q50" s="34"/>
    </row>
    <row r="51" spans="1:17" x14ac:dyDescent="0.25">
      <c r="A51" s="16"/>
      <c r="B51" s="16"/>
      <c r="D51" s="39"/>
      <c r="E51" s="40"/>
      <c r="G51" s="39"/>
      <c r="H51" s="40"/>
      <c r="J51" s="39"/>
      <c r="K51" s="40"/>
      <c r="M51" s="39"/>
      <c r="N51" s="40"/>
    </row>
    <row r="52" spans="1:17" s="43" customFormat="1" x14ac:dyDescent="0.25">
      <c r="A52" s="41" t="s">
        <v>23</v>
      </c>
      <c r="B52" s="42"/>
      <c r="C52" s="42"/>
      <c r="D52" s="42"/>
      <c r="E52" s="42"/>
      <c r="G52" s="42"/>
      <c r="H52" s="42"/>
      <c r="J52" s="42"/>
      <c r="K52" s="42"/>
      <c r="M52" s="42"/>
      <c r="N52" s="42"/>
    </row>
    <row r="53" spans="1:17" s="43" customFormat="1" x14ac:dyDescent="0.25">
      <c r="A53" s="44" t="s">
        <v>24</v>
      </c>
      <c r="B53" s="45"/>
      <c r="C53" s="46"/>
      <c r="D53" s="47"/>
      <c r="E53" s="48"/>
      <c r="G53" s="47"/>
      <c r="H53" s="48"/>
      <c r="J53" s="47"/>
      <c r="K53" s="48"/>
      <c r="M53" s="47"/>
      <c r="N53" s="48"/>
    </row>
    <row r="54" spans="1:17" x14ac:dyDescent="0.25">
      <c r="A54" s="2"/>
      <c r="B54" s="2"/>
      <c r="D54" s="39"/>
      <c r="E54" s="4"/>
      <c r="G54" s="39"/>
      <c r="H54" s="4"/>
      <c r="J54" s="39"/>
      <c r="K54" s="4"/>
      <c r="M54" s="39"/>
      <c r="N54" s="4"/>
    </row>
    <row r="55" spans="1:17" x14ac:dyDescent="0.25">
      <c r="A55" s="2"/>
      <c r="B55" s="2"/>
      <c r="D55" s="39"/>
      <c r="E55" s="4"/>
      <c r="G55" s="39"/>
      <c r="H55" s="4"/>
      <c r="J55" s="39"/>
      <c r="K55" s="4"/>
      <c r="M55" s="39"/>
      <c r="N55" s="4"/>
    </row>
    <row r="56" spans="1:17" x14ac:dyDescent="0.25">
      <c r="A56" s="1" t="s">
        <v>0</v>
      </c>
      <c r="B56" s="2"/>
      <c r="D56" s="39"/>
      <c r="E56" s="4"/>
      <c r="G56" s="39"/>
      <c r="H56" s="4"/>
      <c r="J56" s="39"/>
      <c r="K56" s="4"/>
      <c r="M56" s="39"/>
      <c r="N56" s="4"/>
    </row>
    <row r="57" spans="1:17" x14ac:dyDescent="0.25">
      <c r="A57" s="1" t="s">
        <v>1</v>
      </c>
      <c r="B57" s="2"/>
      <c r="D57" s="39"/>
      <c r="E57" s="4"/>
      <c r="G57" s="39"/>
      <c r="H57" s="4"/>
      <c r="J57" s="39"/>
      <c r="K57" s="4"/>
      <c r="M57" s="39"/>
      <c r="N57" s="4"/>
    </row>
    <row r="58" spans="1:17" x14ac:dyDescent="0.25">
      <c r="A58" s="1" t="s">
        <v>85</v>
      </c>
      <c r="B58" s="2"/>
      <c r="D58" s="39"/>
      <c r="E58" s="4"/>
      <c r="G58" s="39"/>
      <c r="H58" s="4"/>
      <c r="J58" s="39"/>
      <c r="K58" s="4"/>
      <c r="M58" s="39"/>
      <c r="N58" s="4"/>
    </row>
    <row r="59" spans="1:17" ht="15.75" thickBot="1" x14ac:dyDescent="0.3">
      <c r="A59" s="7" t="s">
        <v>2</v>
      </c>
      <c r="B59" s="2"/>
      <c r="D59" s="39"/>
      <c r="E59" s="4"/>
      <c r="G59" s="39"/>
      <c r="H59" s="4"/>
      <c r="J59" s="39"/>
      <c r="K59" s="4"/>
      <c r="M59" s="39"/>
      <c r="N59" s="4"/>
    </row>
    <row r="60" spans="1:17" x14ac:dyDescent="0.25">
      <c r="A60" s="2"/>
      <c r="B60" s="2"/>
      <c r="D60" s="96">
        <f>E6</f>
        <v>43190</v>
      </c>
      <c r="E60" s="97"/>
      <c r="G60" s="96">
        <f>H6</f>
        <v>43281</v>
      </c>
      <c r="H60" s="97"/>
      <c r="J60" s="96">
        <f>K6</f>
        <v>43372</v>
      </c>
      <c r="K60" s="97"/>
      <c r="M60" s="39"/>
      <c r="N60" s="4"/>
    </row>
    <row r="61" spans="1:17" x14ac:dyDescent="0.25">
      <c r="A61" s="2"/>
      <c r="B61" s="2"/>
      <c r="D61" s="14"/>
      <c r="E61" s="15"/>
      <c r="G61" s="14"/>
      <c r="H61" s="15"/>
      <c r="J61" s="14"/>
      <c r="K61" s="15"/>
      <c r="M61" s="39"/>
      <c r="N61" s="4"/>
    </row>
    <row r="62" spans="1:17" x14ac:dyDescent="0.25">
      <c r="A62" s="49" t="s">
        <v>25</v>
      </c>
      <c r="B62" s="2"/>
      <c r="D62" s="14"/>
      <c r="E62" s="15"/>
      <c r="G62" s="14"/>
      <c r="H62" s="15"/>
      <c r="J62" s="14"/>
      <c r="K62" s="15"/>
      <c r="M62" s="39"/>
      <c r="N62" s="4"/>
    </row>
    <row r="63" spans="1:17" x14ac:dyDescent="0.25">
      <c r="A63" s="50" t="s">
        <v>26</v>
      </c>
      <c r="B63" s="2"/>
      <c r="D63" s="14"/>
      <c r="E63" s="15"/>
      <c r="G63" s="14"/>
      <c r="H63" s="15"/>
      <c r="J63" s="14"/>
      <c r="K63" s="15"/>
      <c r="M63" s="39"/>
      <c r="N63" s="4"/>
    </row>
    <row r="64" spans="1:17" x14ac:dyDescent="0.25">
      <c r="A64" s="51" t="s">
        <v>27</v>
      </c>
      <c r="B64" s="2"/>
      <c r="D64" s="52"/>
      <c r="E64" s="53">
        <v>42628</v>
      </c>
      <c r="G64" s="52"/>
      <c r="H64" s="53">
        <v>48175</v>
      </c>
      <c r="J64" s="52"/>
      <c r="K64" s="53">
        <v>53033</v>
      </c>
      <c r="M64" s="39"/>
      <c r="N64" s="4"/>
    </row>
    <row r="65" spans="1:15" s="55" customFormat="1" x14ac:dyDescent="0.25">
      <c r="A65" s="51" t="s">
        <v>28</v>
      </c>
      <c r="B65" s="2"/>
      <c r="C65" s="3"/>
      <c r="D65" s="56"/>
      <c r="E65" s="54">
        <v>55746</v>
      </c>
      <c r="G65" s="56"/>
      <c r="H65" s="54">
        <v>69535</v>
      </c>
      <c r="J65" s="56"/>
      <c r="K65" s="54">
        <v>67671</v>
      </c>
      <c r="M65" s="39"/>
      <c r="N65" s="4"/>
      <c r="O65" s="6"/>
    </row>
    <row r="66" spans="1:15" s="55" customFormat="1" x14ac:dyDescent="0.25">
      <c r="A66" s="51" t="s">
        <v>29</v>
      </c>
      <c r="B66" s="2"/>
      <c r="C66" s="3"/>
      <c r="D66" s="56"/>
      <c r="E66" s="54">
        <v>27061</v>
      </c>
      <c r="G66" s="56"/>
      <c r="H66" s="54">
        <v>19988</v>
      </c>
      <c r="J66" s="56"/>
      <c r="K66" s="54">
        <v>30267</v>
      </c>
      <c r="M66" s="39"/>
      <c r="N66" s="4"/>
      <c r="O66" s="6"/>
    </row>
    <row r="67" spans="1:15" s="55" customFormat="1" x14ac:dyDescent="0.25">
      <c r="A67" s="51" t="s">
        <v>30</v>
      </c>
      <c r="B67" s="2"/>
      <c r="C67" s="3"/>
      <c r="D67" s="56"/>
      <c r="E67" s="29">
        <v>12551</v>
      </c>
      <c r="G67" s="56"/>
      <c r="H67" s="29">
        <v>11059</v>
      </c>
      <c r="J67" s="56"/>
      <c r="K67" s="29">
        <v>10640</v>
      </c>
      <c r="M67" s="39"/>
      <c r="N67" s="4"/>
      <c r="O67" s="6"/>
    </row>
    <row r="68" spans="1:15" s="55" customFormat="1" x14ac:dyDescent="0.25">
      <c r="A68" s="50" t="s">
        <v>31</v>
      </c>
      <c r="B68" s="2"/>
      <c r="C68" s="3"/>
      <c r="D68" s="56"/>
      <c r="E68" s="26">
        <f>SUM(E64:E67)</f>
        <v>137986</v>
      </c>
      <c r="G68" s="56"/>
      <c r="H68" s="26">
        <f>SUM(H64:H67)</f>
        <v>148757</v>
      </c>
      <c r="J68" s="56"/>
      <c r="K68" s="26">
        <f>SUM(K64:K67)</f>
        <v>161611</v>
      </c>
      <c r="M68" s="39"/>
      <c r="N68" s="4"/>
      <c r="O68" s="6"/>
    </row>
    <row r="69" spans="1:15" s="55" customFormat="1" x14ac:dyDescent="0.25">
      <c r="A69" s="50"/>
      <c r="B69" s="2"/>
      <c r="C69" s="3"/>
      <c r="D69" s="56"/>
      <c r="E69" s="15"/>
      <c r="G69" s="56"/>
      <c r="H69" s="15"/>
      <c r="J69" s="56"/>
      <c r="K69" s="15"/>
      <c r="M69" s="39"/>
      <c r="N69" s="4"/>
      <c r="O69" s="6"/>
    </row>
    <row r="70" spans="1:15" s="55" customFormat="1" x14ac:dyDescent="0.25">
      <c r="A70" s="51" t="s">
        <v>32</v>
      </c>
      <c r="B70" s="2"/>
      <c r="C70" s="3"/>
      <c r="D70" s="56"/>
      <c r="E70" s="20">
        <v>14808</v>
      </c>
      <c r="G70" s="56"/>
      <c r="H70" s="20">
        <v>15557</v>
      </c>
      <c r="J70" s="56"/>
      <c r="K70" s="20">
        <v>21252</v>
      </c>
      <c r="M70" s="39"/>
      <c r="N70" s="4"/>
      <c r="O70" s="6"/>
    </row>
    <row r="71" spans="1:15" s="55" customFormat="1" x14ac:dyDescent="0.25">
      <c r="A71" s="51" t="s">
        <v>33</v>
      </c>
      <c r="B71" s="2"/>
      <c r="C71" s="3"/>
      <c r="D71" s="56"/>
      <c r="E71" s="20">
        <v>116175</v>
      </c>
      <c r="G71" s="56"/>
      <c r="H71" s="20">
        <v>116175</v>
      </c>
      <c r="J71" s="56"/>
      <c r="K71" s="20">
        <v>116175</v>
      </c>
      <c r="M71" s="39"/>
      <c r="N71" s="4"/>
      <c r="O71" s="6"/>
    </row>
    <row r="72" spans="1:15" s="55" customFormat="1" x14ac:dyDescent="0.25">
      <c r="A72" s="51" t="s">
        <v>34</v>
      </c>
      <c r="B72" s="2"/>
      <c r="C72" s="3"/>
      <c r="D72" s="56"/>
      <c r="E72" s="29">
        <v>1943</v>
      </c>
      <c r="G72" s="56"/>
      <c r="H72" s="29">
        <v>1981</v>
      </c>
      <c r="J72" s="56"/>
      <c r="K72" s="29">
        <v>1987</v>
      </c>
      <c r="M72" s="39"/>
      <c r="N72" s="4"/>
      <c r="O72" s="6"/>
    </row>
    <row r="73" spans="1:15" s="55" customFormat="1" ht="15.75" thickBot="1" x14ac:dyDescent="0.3">
      <c r="A73" s="50" t="s">
        <v>35</v>
      </c>
      <c r="B73" s="2"/>
      <c r="C73" s="3"/>
      <c r="D73" s="52"/>
      <c r="E73" s="57">
        <f>SUM(E68:E72)</f>
        <v>270912</v>
      </c>
      <c r="G73" s="52"/>
      <c r="H73" s="57">
        <f>SUM(H68:H72)</f>
        <v>282470</v>
      </c>
      <c r="J73" s="52"/>
      <c r="K73" s="57">
        <f>SUM(K68:K72)</f>
        <v>301025</v>
      </c>
      <c r="M73" s="39"/>
      <c r="N73" s="4"/>
      <c r="O73" s="6"/>
    </row>
    <row r="74" spans="1:15" s="55" customFormat="1" ht="15.75" thickTop="1" x14ac:dyDescent="0.25">
      <c r="A74" s="2"/>
      <c r="B74" s="2"/>
      <c r="C74" s="3"/>
      <c r="D74" s="58"/>
      <c r="E74" s="15"/>
      <c r="G74" s="58"/>
      <c r="H74" s="15"/>
      <c r="J74" s="58"/>
      <c r="K74" s="15"/>
      <c r="M74" s="39"/>
      <c r="N74" s="4"/>
      <c r="O74" s="6"/>
    </row>
    <row r="75" spans="1:15" s="55" customFormat="1" x14ac:dyDescent="0.25">
      <c r="A75" s="49" t="s">
        <v>36</v>
      </c>
      <c r="B75" s="2"/>
      <c r="C75" s="3"/>
      <c r="D75" s="58"/>
      <c r="E75" s="15"/>
      <c r="G75" s="58"/>
      <c r="H75" s="15"/>
      <c r="J75" s="58"/>
      <c r="K75" s="15"/>
      <c r="M75" s="39"/>
      <c r="N75" s="4"/>
      <c r="O75" s="6"/>
    </row>
    <row r="76" spans="1:15" s="55" customFormat="1" x14ac:dyDescent="0.25">
      <c r="A76" s="50" t="s">
        <v>37</v>
      </c>
      <c r="B76" s="2"/>
      <c r="C76" s="3"/>
      <c r="D76" s="58"/>
      <c r="E76" s="15"/>
      <c r="G76" s="58"/>
      <c r="H76" s="15"/>
      <c r="J76" s="58"/>
      <c r="K76" s="15"/>
      <c r="M76" s="39"/>
      <c r="N76" s="4"/>
      <c r="O76" s="6"/>
    </row>
    <row r="77" spans="1:15" s="55" customFormat="1" x14ac:dyDescent="0.25">
      <c r="A77" s="51" t="s">
        <v>38</v>
      </c>
      <c r="B77" s="2"/>
      <c r="C77" s="3"/>
      <c r="D77" s="52"/>
      <c r="E77" s="53">
        <v>17836</v>
      </c>
      <c r="G77" s="52"/>
      <c r="H77" s="53">
        <v>26112</v>
      </c>
      <c r="J77" s="52"/>
      <c r="K77" s="53">
        <v>32792</v>
      </c>
      <c r="M77" s="39"/>
      <c r="N77" s="4"/>
      <c r="O77" s="6"/>
    </row>
    <row r="78" spans="1:15" s="55" customFormat="1" x14ac:dyDescent="0.25">
      <c r="A78" s="51" t="s">
        <v>39</v>
      </c>
      <c r="B78" s="2"/>
      <c r="C78" s="3"/>
      <c r="D78" s="56"/>
      <c r="E78" s="20">
        <v>48783</v>
      </c>
      <c r="G78" s="56"/>
      <c r="H78" s="20">
        <v>47445</v>
      </c>
      <c r="J78" s="56"/>
      <c r="K78" s="20">
        <v>57052</v>
      </c>
      <c r="M78" s="39"/>
      <c r="N78" s="4"/>
      <c r="O78" s="6"/>
    </row>
    <row r="79" spans="1:15" s="55" customFormat="1" x14ac:dyDescent="0.25">
      <c r="A79" s="51" t="s">
        <v>40</v>
      </c>
      <c r="B79" s="2"/>
      <c r="C79" s="3"/>
      <c r="D79" s="56"/>
      <c r="E79" s="20">
        <v>14676</v>
      </c>
      <c r="G79" s="56"/>
      <c r="H79" s="20">
        <v>17205</v>
      </c>
      <c r="J79" s="56"/>
      <c r="K79" s="20">
        <v>16813</v>
      </c>
      <c r="M79" s="39"/>
      <c r="N79" s="4"/>
      <c r="O79" s="6"/>
    </row>
    <row r="80" spans="1:15" s="55" customFormat="1" x14ac:dyDescent="0.25">
      <c r="A80" s="51" t="s">
        <v>41</v>
      </c>
      <c r="B80" s="2"/>
      <c r="C80" s="3"/>
      <c r="D80" s="56"/>
      <c r="E80" s="29">
        <v>30000</v>
      </c>
      <c r="G80" s="56"/>
      <c r="H80" s="29">
        <v>30000</v>
      </c>
      <c r="J80" s="56"/>
      <c r="K80" s="29">
        <v>30000</v>
      </c>
      <c r="M80" s="39"/>
      <c r="N80" s="4"/>
      <c r="O80" s="6"/>
    </row>
    <row r="81" spans="1:15" s="55" customFormat="1" x14ac:dyDescent="0.25">
      <c r="A81" s="50" t="s">
        <v>42</v>
      </c>
      <c r="B81" s="2"/>
      <c r="C81" s="3"/>
      <c r="D81" s="56"/>
      <c r="E81" s="59">
        <f>SUM(E77:E80)</f>
        <v>111295</v>
      </c>
      <c r="G81" s="56"/>
      <c r="H81" s="59">
        <f>SUM(H77:H80)</f>
        <v>120762</v>
      </c>
      <c r="J81" s="56"/>
      <c r="K81" s="59">
        <f>SUM(K77:K80)</f>
        <v>136657</v>
      </c>
      <c r="M81" s="39"/>
      <c r="N81" s="4"/>
      <c r="O81" s="6"/>
    </row>
    <row r="82" spans="1:15" s="55" customFormat="1" x14ac:dyDescent="0.25">
      <c r="A82" s="50"/>
      <c r="B82" s="2"/>
      <c r="C82" s="3"/>
      <c r="D82" s="56"/>
      <c r="E82" s="15"/>
      <c r="G82" s="56"/>
      <c r="H82" s="15"/>
      <c r="J82" s="56"/>
      <c r="K82" s="15"/>
      <c r="M82" s="39"/>
      <c r="N82" s="4"/>
      <c r="O82" s="6"/>
    </row>
    <row r="83" spans="1:15" s="55" customFormat="1" x14ac:dyDescent="0.25">
      <c r="A83" s="50" t="s">
        <v>43</v>
      </c>
      <c r="B83" s="2"/>
      <c r="C83" s="3"/>
      <c r="D83" s="56"/>
      <c r="E83" s="20">
        <v>20712</v>
      </c>
      <c r="G83" s="56"/>
      <c r="H83" s="20">
        <v>18497</v>
      </c>
      <c r="J83" s="56"/>
      <c r="K83" s="20">
        <v>18108</v>
      </c>
      <c r="M83" s="39"/>
      <c r="N83" s="4"/>
      <c r="O83" s="6"/>
    </row>
    <row r="84" spans="1:15" s="55" customFormat="1" x14ac:dyDescent="0.25">
      <c r="A84" s="50" t="s">
        <v>44</v>
      </c>
      <c r="B84" s="2"/>
      <c r="C84" s="3"/>
      <c r="D84" s="56"/>
      <c r="E84" s="20">
        <v>866</v>
      </c>
      <c r="G84" s="56"/>
      <c r="H84" s="20">
        <v>2051</v>
      </c>
      <c r="J84" s="56"/>
      <c r="K84" s="20">
        <v>2186</v>
      </c>
      <c r="M84" s="39"/>
      <c r="N84" s="4"/>
      <c r="O84" s="6"/>
    </row>
    <row r="85" spans="1:15" s="55" customFormat="1" x14ac:dyDescent="0.25">
      <c r="A85" s="50"/>
      <c r="B85" s="2"/>
      <c r="C85" s="3"/>
      <c r="D85" s="60"/>
      <c r="E85" s="15"/>
      <c r="G85" s="60"/>
      <c r="H85" s="15"/>
      <c r="J85" s="60"/>
      <c r="K85" s="15"/>
      <c r="M85" s="39"/>
      <c r="N85" s="4"/>
      <c r="O85" s="6"/>
    </row>
    <row r="86" spans="1:15" s="55" customFormat="1" x14ac:dyDescent="0.25">
      <c r="A86" s="50" t="s">
        <v>45</v>
      </c>
      <c r="B86" s="2"/>
      <c r="C86" s="3"/>
      <c r="D86" s="56"/>
      <c r="E86" s="15"/>
      <c r="G86" s="56"/>
      <c r="H86" s="15"/>
      <c r="J86" s="56"/>
      <c r="K86" s="15"/>
      <c r="M86" s="39"/>
      <c r="N86" s="4"/>
      <c r="O86" s="6"/>
    </row>
    <row r="87" spans="1:15" s="55" customFormat="1" x14ac:dyDescent="0.25">
      <c r="A87" s="51" t="s">
        <v>46</v>
      </c>
      <c r="B87" s="2"/>
      <c r="C87" s="3"/>
      <c r="D87" s="61"/>
      <c r="E87" s="20">
        <v>1426</v>
      </c>
      <c r="G87" s="61"/>
      <c r="H87" s="20">
        <v>1460</v>
      </c>
      <c r="J87" s="61"/>
      <c r="K87" s="20">
        <v>1462</v>
      </c>
      <c r="M87" s="39"/>
      <c r="N87" s="4"/>
      <c r="O87" s="6"/>
    </row>
    <row r="88" spans="1:15" s="55" customFormat="1" x14ac:dyDescent="0.25">
      <c r="A88" s="51" t="s">
        <v>47</v>
      </c>
      <c r="B88" s="2"/>
      <c r="C88" s="3"/>
      <c r="D88" s="56"/>
      <c r="E88" s="20">
        <v>853809</v>
      </c>
      <c r="G88" s="56"/>
      <c r="H88" s="20">
        <v>860196</v>
      </c>
      <c r="J88" s="56"/>
      <c r="K88" s="20">
        <v>862642</v>
      </c>
      <c r="M88" s="39"/>
      <c r="N88" s="4"/>
      <c r="O88" s="6"/>
    </row>
    <row r="89" spans="1:15" s="55" customFormat="1" x14ac:dyDescent="0.25">
      <c r="A89" s="51" t="s">
        <v>89</v>
      </c>
      <c r="B89" s="2"/>
      <c r="C89" s="3"/>
      <c r="D89" s="56"/>
      <c r="E89" s="20">
        <v>110</v>
      </c>
      <c r="G89" s="56"/>
      <c r="H89" s="20">
        <v>-397</v>
      </c>
      <c r="J89" s="56"/>
      <c r="K89" s="20">
        <v>-740</v>
      </c>
      <c r="M89" s="39"/>
      <c r="N89" s="4"/>
      <c r="O89" s="6"/>
    </row>
    <row r="90" spans="1:15" s="55" customFormat="1" x14ac:dyDescent="0.25">
      <c r="A90" s="51" t="s">
        <v>48</v>
      </c>
      <c r="B90" s="2"/>
      <c r="C90" s="3"/>
      <c r="D90" s="56"/>
      <c r="E90" s="20">
        <v>-677320</v>
      </c>
      <c r="G90" s="56"/>
      <c r="H90" s="20">
        <v>-680113</v>
      </c>
      <c r="J90" s="56"/>
      <c r="K90" s="20">
        <v>-679304</v>
      </c>
      <c r="M90" s="39"/>
      <c r="N90" s="4"/>
      <c r="O90" s="6"/>
    </row>
    <row r="91" spans="1:15" s="55" customFormat="1" x14ac:dyDescent="0.25">
      <c r="A91" s="51" t="s">
        <v>49</v>
      </c>
      <c r="B91" s="2"/>
      <c r="C91" s="3"/>
      <c r="D91" s="56"/>
      <c r="E91" s="20">
        <v>-39986</v>
      </c>
      <c r="G91" s="56"/>
      <c r="H91" s="20">
        <v>-39986</v>
      </c>
      <c r="J91" s="56"/>
      <c r="K91" s="20">
        <v>-39986</v>
      </c>
      <c r="M91" s="39"/>
      <c r="N91" s="4"/>
      <c r="O91" s="6"/>
    </row>
    <row r="92" spans="1:15" s="55" customFormat="1" x14ac:dyDescent="0.25">
      <c r="A92" s="50" t="s">
        <v>50</v>
      </c>
      <c r="B92" s="2"/>
      <c r="C92" s="3"/>
      <c r="D92" s="56"/>
      <c r="E92" s="62">
        <f>SUM(E87:E91)</f>
        <v>138039</v>
      </c>
      <c r="G92" s="56"/>
      <c r="H92" s="62">
        <f>SUM(H87:H91)</f>
        <v>141160</v>
      </c>
      <c r="J92" s="56"/>
      <c r="K92" s="62">
        <f>SUM(K87:K91)</f>
        <v>144074</v>
      </c>
      <c r="M92" s="39"/>
      <c r="N92" s="4"/>
      <c r="O92" s="6"/>
    </row>
    <row r="93" spans="1:15" s="55" customFormat="1" x14ac:dyDescent="0.25">
      <c r="A93" s="2"/>
      <c r="B93" s="2"/>
      <c r="C93" s="3"/>
      <c r="D93" s="56"/>
      <c r="E93" s="63"/>
      <c r="G93" s="56"/>
      <c r="H93" s="63"/>
      <c r="J93" s="56"/>
      <c r="K93" s="63"/>
      <c r="M93" s="39"/>
      <c r="N93" s="4"/>
      <c r="O93" s="6"/>
    </row>
    <row r="94" spans="1:15" s="55" customFormat="1" ht="15.75" thickBot="1" x14ac:dyDescent="0.3">
      <c r="A94" s="50" t="s">
        <v>51</v>
      </c>
      <c r="B94" s="2"/>
      <c r="C94" s="3"/>
      <c r="D94" s="52"/>
      <c r="E94" s="57">
        <f>+E81+E83+E84+E92</f>
        <v>270912</v>
      </c>
      <c r="G94" s="52"/>
      <c r="H94" s="57">
        <f>+H81+H83+H84+H92</f>
        <v>282470</v>
      </c>
      <c r="J94" s="52"/>
      <c r="K94" s="57">
        <f>+K81+K83+K84+K92</f>
        <v>301025</v>
      </c>
      <c r="M94" s="39"/>
      <c r="N94" s="4"/>
      <c r="O94" s="6"/>
    </row>
    <row r="95" spans="1:15" s="55" customFormat="1" ht="16.5" thickTop="1" thickBot="1" x14ac:dyDescent="0.3">
      <c r="A95" s="2"/>
      <c r="B95" s="2"/>
      <c r="C95" s="3"/>
      <c r="D95" s="64"/>
      <c r="E95" s="65"/>
      <c r="G95" s="64"/>
      <c r="H95" s="65"/>
      <c r="J95" s="64"/>
      <c r="K95" s="65"/>
      <c r="M95" s="39"/>
      <c r="N95" s="4"/>
      <c r="O95" s="6"/>
    </row>
    <row r="96" spans="1:15" s="55" customFormat="1" x14ac:dyDescent="0.25">
      <c r="A96" s="7"/>
      <c r="B96" s="2"/>
      <c r="C96" s="3"/>
      <c r="D96" s="39"/>
      <c r="E96" s="66"/>
      <c r="G96" s="39"/>
      <c r="H96" s="66"/>
      <c r="J96" s="39"/>
      <c r="K96" s="66"/>
      <c r="M96" s="39"/>
      <c r="N96" s="4"/>
      <c r="O96" s="6"/>
    </row>
    <row r="97" spans="1:14" s="55" customFormat="1" ht="12.75" x14ac:dyDescent="0.2">
      <c r="A97" s="7"/>
      <c r="B97" s="2"/>
      <c r="C97" s="3"/>
      <c r="D97" s="39"/>
      <c r="E97" s="4"/>
      <c r="G97" s="39"/>
      <c r="H97" s="4"/>
      <c r="J97" s="39"/>
      <c r="K97" s="4"/>
      <c r="M97" s="39"/>
      <c r="N97" s="4"/>
    </row>
    <row r="98" spans="1:14" s="55" customFormat="1" ht="12.75" x14ac:dyDescent="0.2">
      <c r="A98" s="1" t="s">
        <v>0</v>
      </c>
      <c r="B98" s="2"/>
      <c r="C98" s="3"/>
      <c r="D98" s="39"/>
      <c r="E98" s="4"/>
      <c r="G98" s="39"/>
      <c r="H98" s="4"/>
      <c r="J98" s="39"/>
      <c r="K98" s="4"/>
      <c r="M98" s="39"/>
      <c r="N98" s="4"/>
    </row>
    <row r="99" spans="1:14" s="55" customFormat="1" ht="12.75" x14ac:dyDescent="0.2">
      <c r="A99" s="1" t="s">
        <v>1</v>
      </c>
      <c r="B99" s="2"/>
      <c r="C99" s="3"/>
      <c r="D99" s="39"/>
      <c r="E99" s="4"/>
      <c r="G99" s="39"/>
      <c r="H99" s="4"/>
      <c r="J99" s="39"/>
      <c r="K99" s="4"/>
      <c r="M99" s="39"/>
      <c r="N99" s="4"/>
    </row>
    <row r="100" spans="1:14" s="55" customFormat="1" ht="12.75" x14ac:dyDescent="0.2">
      <c r="A100" s="1" t="s">
        <v>86</v>
      </c>
      <c r="B100" s="2"/>
      <c r="C100" s="3"/>
      <c r="D100" s="39"/>
      <c r="E100" s="4"/>
      <c r="G100" s="39"/>
      <c r="H100" s="4"/>
      <c r="J100" s="39"/>
      <c r="K100" s="4"/>
      <c r="M100" s="39"/>
      <c r="N100" s="4"/>
    </row>
    <row r="101" spans="1:14" s="55" customFormat="1" ht="13.5" thickBot="1" x14ac:dyDescent="0.25">
      <c r="A101" s="7" t="s">
        <v>2</v>
      </c>
      <c r="B101" s="2"/>
      <c r="C101" s="3"/>
      <c r="D101" s="39"/>
      <c r="E101" s="4"/>
      <c r="G101" s="39"/>
      <c r="H101" s="4"/>
      <c r="J101" s="39"/>
      <c r="K101" s="4"/>
      <c r="M101" s="39"/>
      <c r="N101" s="4"/>
    </row>
    <row r="102" spans="1:14" s="55" customFormat="1" ht="12.75" x14ac:dyDescent="0.2">
      <c r="A102" s="2"/>
      <c r="B102" s="2"/>
      <c r="C102" s="3"/>
      <c r="D102" s="92" t="s">
        <v>5</v>
      </c>
      <c r="E102" s="93"/>
      <c r="G102" s="92" t="s">
        <v>5</v>
      </c>
      <c r="H102" s="93"/>
      <c r="J102" s="92" t="s">
        <v>5</v>
      </c>
      <c r="K102" s="93"/>
      <c r="M102" s="92" t="s">
        <v>91</v>
      </c>
      <c r="N102" s="93"/>
    </row>
    <row r="103" spans="1:14" s="55" customFormat="1" ht="12.75" x14ac:dyDescent="0.2">
      <c r="A103" s="2"/>
      <c r="B103" s="2"/>
      <c r="C103" s="3"/>
      <c r="D103" s="94">
        <f>D6</f>
        <v>43190</v>
      </c>
      <c r="E103" s="95"/>
      <c r="G103" s="94">
        <f>G6</f>
        <v>43281</v>
      </c>
      <c r="H103" s="95"/>
      <c r="J103" s="94">
        <f>J6</f>
        <v>43372</v>
      </c>
      <c r="K103" s="95"/>
      <c r="M103" s="94">
        <f>M6</f>
        <v>43372</v>
      </c>
      <c r="N103" s="95"/>
    </row>
    <row r="104" spans="1:14" s="55" customFormat="1" ht="12.75" x14ac:dyDescent="0.2">
      <c r="A104" s="49" t="s">
        <v>52</v>
      </c>
      <c r="B104" s="2"/>
      <c r="C104" s="3"/>
      <c r="D104" s="14"/>
      <c r="E104" s="15"/>
      <c r="G104" s="14"/>
      <c r="H104" s="15"/>
      <c r="J104" s="14"/>
      <c r="K104" s="15"/>
      <c r="M104" s="14"/>
      <c r="N104" s="15"/>
    </row>
    <row r="105" spans="1:14" s="55" customFormat="1" ht="12.75" x14ac:dyDescent="0.2">
      <c r="A105" s="49"/>
      <c r="B105" s="2" t="s">
        <v>95</v>
      </c>
      <c r="C105" s="3"/>
      <c r="D105" s="14"/>
      <c r="E105" s="67">
        <f>D37</f>
        <v>-11736</v>
      </c>
      <c r="G105" s="14"/>
      <c r="H105" s="67">
        <f>G37</f>
        <v>-2793</v>
      </c>
      <c r="J105" s="14"/>
      <c r="K105" s="67">
        <f>J37</f>
        <v>809</v>
      </c>
      <c r="M105" s="14"/>
      <c r="N105" s="67">
        <f>M37</f>
        <v>-13720</v>
      </c>
    </row>
    <row r="106" spans="1:14" s="55" customFormat="1" ht="25.5" x14ac:dyDescent="0.2">
      <c r="A106" s="49"/>
      <c r="B106" s="68" t="s">
        <v>97</v>
      </c>
      <c r="C106" s="3"/>
      <c r="D106" s="14"/>
      <c r="E106" s="15"/>
      <c r="G106" s="14"/>
      <c r="H106" s="15"/>
      <c r="J106" s="14"/>
      <c r="K106" s="15"/>
      <c r="M106" s="14"/>
      <c r="N106" s="15"/>
    </row>
    <row r="107" spans="1:14" s="55" customFormat="1" ht="12.75" x14ac:dyDescent="0.2">
      <c r="A107" s="49"/>
      <c r="B107" s="51" t="s">
        <v>53</v>
      </c>
      <c r="C107" s="3"/>
      <c r="D107" s="14"/>
      <c r="E107" s="69">
        <v>2757</v>
      </c>
      <c r="G107" s="14"/>
      <c r="H107" s="69">
        <v>2544</v>
      </c>
      <c r="J107" s="14"/>
      <c r="K107" s="69">
        <v>2499</v>
      </c>
      <c r="M107" s="14"/>
      <c r="N107" s="69">
        <f>E107+H107+K107</f>
        <v>7800</v>
      </c>
    </row>
    <row r="108" spans="1:14" s="55" customFormat="1" ht="12.75" x14ac:dyDescent="0.2">
      <c r="A108" s="49"/>
      <c r="B108" s="51" t="s">
        <v>54</v>
      </c>
      <c r="C108" s="3"/>
      <c r="D108" s="14"/>
      <c r="E108" s="20">
        <v>2623</v>
      </c>
      <c r="G108" s="14"/>
      <c r="H108" s="20">
        <v>2319</v>
      </c>
      <c r="J108" s="14"/>
      <c r="K108" s="20">
        <f>2149+1</f>
        <v>2150</v>
      </c>
      <c r="M108" s="14"/>
      <c r="N108" s="20">
        <f t="shared" ref="N108:N118" si="8">E108+H108+K108</f>
        <v>7092</v>
      </c>
    </row>
    <row r="109" spans="1:14" s="55" customFormat="1" ht="12.75" x14ac:dyDescent="0.2">
      <c r="A109" s="49"/>
      <c r="B109" s="51" t="s">
        <v>55</v>
      </c>
      <c r="C109" s="3"/>
      <c r="D109" s="14"/>
      <c r="E109" s="20">
        <v>244</v>
      </c>
      <c r="G109" s="14"/>
      <c r="H109" s="20">
        <v>3</v>
      </c>
      <c r="J109" s="14"/>
      <c r="K109" s="20">
        <f>63+1</f>
        <v>64</v>
      </c>
      <c r="M109" s="14"/>
      <c r="N109" s="20">
        <f t="shared" si="8"/>
        <v>311</v>
      </c>
    </row>
    <row r="110" spans="1:14" s="55" customFormat="1" ht="12.75" x14ac:dyDescent="0.2">
      <c r="A110" s="70"/>
      <c r="B110" s="51" t="s">
        <v>75</v>
      </c>
      <c r="C110" s="3"/>
      <c r="D110" s="14"/>
      <c r="E110" s="69">
        <v>-6704</v>
      </c>
      <c r="G110" s="14"/>
      <c r="H110" s="69">
        <v>0</v>
      </c>
      <c r="J110" s="14"/>
      <c r="K110" s="69">
        <v>0</v>
      </c>
      <c r="M110" s="14"/>
      <c r="N110" s="69">
        <f t="shared" si="8"/>
        <v>-6704</v>
      </c>
    </row>
    <row r="111" spans="1:14" s="55" customFormat="1" ht="12.75" x14ac:dyDescent="0.2">
      <c r="A111" s="49"/>
      <c r="B111" s="51" t="s">
        <v>56</v>
      </c>
      <c r="C111" s="3"/>
      <c r="D111" s="14"/>
      <c r="E111" s="69"/>
      <c r="G111" s="14"/>
      <c r="H111" s="69"/>
      <c r="J111" s="14"/>
      <c r="K111" s="69"/>
      <c r="M111" s="14"/>
      <c r="N111" s="69">
        <f t="shared" si="8"/>
        <v>0</v>
      </c>
    </row>
    <row r="112" spans="1:14" s="55" customFormat="1" ht="12.75" x14ac:dyDescent="0.2">
      <c r="A112" s="49"/>
      <c r="B112" s="71" t="s">
        <v>57</v>
      </c>
      <c r="C112" s="3"/>
      <c r="D112" s="14"/>
      <c r="E112" s="69">
        <v>25137</v>
      </c>
      <c r="G112" s="14"/>
      <c r="H112" s="69">
        <v>-13789</v>
      </c>
      <c r="J112" s="14"/>
      <c r="K112" s="69">
        <v>1865</v>
      </c>
      <c r="M112" s="14"/>
      <c r="N112" s="69">
        <f t="shared" si="8"/>
        <v>13213</v>
      </c>
    </row>
    <row r="113" spans="1:14" s="55" customFormat="1" ht="12.75" x14ac:dyDescent="0.2">
      <c r="A113" s="49"/>
      <c r="B113" s="71" t="s">
        <v>58</v>
      </c>
      <c r="C113" s="3"/>
      <c r="D113" s="14"/>
      <c r="E113" s="69">
        <v>2451</v>
      </c>
      <c r="G113" s="14"/>
      <c r="H113" s="69">
        <v>7073</v>
      </c>
      <c r="J113" s="14"/>
      <c r="K113" s="69">
        <v>-10279</v>
      </c>
      <c r="M113" s="14"/>
      <c r="N113" s="69">
        <f t="shared" si="8"/>
        <v>-755</v>
      </c>
    </row>
    <row r="114" spans="1:14" s="55" customFormat="1" ht="12.75" x14ac:dyDescent="0.2">
      <c r="A114" s="49"/>
      <c r="B114" s="71" t="s">
        <v>59</v>
      </c>
      <c r="C114" s="3"/>
      <c r="D114" s="14"/>
      <c r="E114" s="69">
        <v>-2521</v>
      </c>
      <c r="G114" s="14"/>
      <c r="H114" s="69">
        <v>1455</v>
      </c>
      <c r="J114" s="14"/>
      <c r="K114" s="69">
        <v>526</v>
      </c>
      <c r="M114" s="14"/>
      <c r="N114" s="69">
        <f t="shared" si="8"/>
        <v>-540</v>
      </c>
    </row>
    <row r="115" spans="1:14" s="55" customFormat="1" ht="12.75" x14ac:dyDescent="0.2">
      <c r="A115" s="49"/>
      <c r="B115" s="71" t="s">
        <v>60</v>
      </c>
      <c r="C115" s="3"/>
      <c r="D115" s="14"/>
      <c r="E115" s="69">
        <v>-17871</v>
      </c>
      <c r="G115" s="14"/>
      <c r="H115" s="69">
        <v>7556</v>
      </c>
      <c r="J115" s="14"/>
      <c r="K115" s="69">
        <v>5219</v>
      </c>
      <c r="M115" s="14"/>
      <c r="N115" s="69">
        <f t="shared" si="8"/>
        <v>-5096</v>
      </c>
    </row>
    <row r="116" spans="1:14" s="55" customFormat="1" ht="12.75" x14ac:dyDescent="0.2">
      <c r="A116" s="49"/>
      <c r="B116" s="71" t="s">
        <v>61</v>
      </c>
      <c r="C116" s="3"/>
      <c r="D116" s="14"/>
      <c r="E116" s="69">
        <v>-805</v>
      </c>
      <c r="G116" s="14"/>
      <c r="H116" s="69">
        <v>-1785</v>
      </c>
      <c r="J116" s="14"/>
      <c r="K116" s="69">
        <v>6242</v>
      </c>
      <c r="M116" s="14"/>
      <c r="N116" s="69">
        <f t="shared" si="8"/>
        <v>3652</v>
      </c>
    </row>
    <row r="117" spans="1:14" s="55" customFormat="1" ht="12.75" x14ac:dyDescent="0.2">
      <c r="A117" s="49"/>
      <c r="B117" s="71" t="s">
        <v>62</v>
      </c>
      <c r="C117" s="3"/>
      <c r="D117" s="14"/>
      <c r="E117" s="69">
        <v>866</v>
      </c>
      <c r="G117" s="14"/>
      <c r="H117" s="69">
        <v>315</v>
      </c>
      <c r="J117" s="14"/>
      <c r="K117" s="69">
        <f>-782-1</f>
        <v>-783</v>
      </c>
      <c r="M117" s="14"/>
      <c r="N117" s="69">
        <f t="shared" si="8"/>
        <v>398</v>
      </c>
    </row>
    <row r="118" spans="1:14" s="55" customFormat="1" ht="12.75" x14ac:dyDescent="0.2">
      <c r="A118" s="49"/>
      <c r="B118" s="71" t="s">
        <v>63</v>
      </c>
      <c r="C118" s="3"/>
      <c r="D118" s="14"/>
      <c r="E118" s="69">
        <v>-264</v>
      </c>
      <c r="G118" s="14"/>
      <c r="H118" s="69">
        <v>247</v>
      </c>
      <c r="J118" s="14"/>
      <c r="K118" s="69">
        <f>-413-1</f>
        <v>-414</v>
      </c>
      <c r="M118" s="14"/>
      <c r="N118" s="69">
        <f t="shared" si="8"/>
        <v>-431</v>
      </c>
    </row>
    <row r="119" spans="1:14" s="55" customFormat="1" ht="12.75" x14ac:dyDescent="0.2">
      <c r="A119" s="50" t="s">
        <v>96</v>
      </c>
      <c r="B119" s="2"/>
      <c r="C119" s="3"/>
      <c r="D119" s="72"/>
      <c r="E119" s="73">
        <f>SUM(E105:E118)</f>
        <v>-5823</v>
      </c>
      <c r="G119" s="72"/>
      <c r="H119" s="73">
        <f>SUM(H105:H118)</f>
        <v>3145</v>
      </c>
      <c r="J119" s="72"/>
      <c r="K119" s="73">
        <f>SUM(K105:K118)</f>
        <v>7898</v>
      </c>
      <c r="M119" s="72"/>
      <c r="N119" s="73">
        <f>SUM(N105:N118)</f>
        <v>5220</v>
      </c>
    </row>
    <row r="120" spans="1:14" s="55" customFormat="1" ht="12.75" x14ac:dyDescent="0.2">
      <c r="A120" s="50"/>
      <c r="B120" s="2"/>
      <c r="C120" s="3"/>
      <c r="D120" s="74"/>
      <c r="E120" s="75"/>
      <c r="G120" s="74"/>
      <c r="H120" s="75"/>
      <c r="J120" s="74"/>
      <c r="K120" s="75"/>
      <c r="M120" s="74"/>
      <c r="N120" s="75"/>
    </row>
    <row r="121" spans="1:14" s="55" customFormat="1" ht="12.75" x14ac:dyDescent="0.2">
      <c r="A121" s="49" t="s">
        <v>64</v>
      </c>
      <c r="B121" s="2"/>
      <c r="C121" s="3"/>
      <c r="D121" s="74"/>
      <c r="E121" s="75"/>
      <c r="G121" s="74"/>
      <c r="H121" s="75"/>
      <c r="J121" s="74"/>
      <c r="K121" s="75"/>
      <c r="M121" s="74"/>
      <c r="N121" s="75"/>
    </row>
    <row r="122" spans="1:14" s="55" customFormat="1" ht="12.75" x14ac:dyDescent="0.2">
      <c r="A122" s="51" t="s">
        <v>65</v>
      </c>
      <c r="B122" s="2"/>
      <c r="C122" s="3"/>
      <c r="D122" s="76"/>
      <c r="E122" s="26">
        <v>-1875</v>
      </c>
      <c r="G122" s="76"/>
      <c r="H122" s="26">
        <v>-1080</v>
      </c>
      <c r="J122" s="76"/>
      <c r="K122" s="26">
        <v>-2606</v>
      </c>
      <c r="M122" s="76"/>
      <c r="N122" s="26">
        <f t="shared" ref="N122:N123" si="9">E122+H122+K122</f>
        <v>-5561</v>
      </c>
    </row>
    <row r="123" spans="1:14" s="55" customFormat="1" ht="12.75" x14ac:dyDescent="0.2">
      <c r="A123" s="51" t="s">
        <v>87</v>
      </c>
      <c r="B123" s="2"/>
      <c r="C123" s="3"/>
      <c r="D123" s="76"/>
      <c r="E123" s="77">
        <v>10350</v>
      </c>
      <c r="G123" s="76"/>
      <c r="H123" s="77">
        <v>0</v>
      </c>
      <c r="J123" s="76"/>
      <c r="K123" s="77">
        <v>0</v>
      </c>
      <c r="M123" s="76"/>
      <c r="N123" s="77">
        <f t="shared" si="9"/>
        <v>10350</v>
      </c>
    </row>
    <row r="124" spans="1:14" s="55" customFormat="1" ht="12.75" x14ac:dyDescent="0.2">
      <c r="A124" s="50" t="s">
        <v>98</v>
      </c>
      <c r="B124" s="2"/>
      <c r="C124" s="3"/>
      <c r="D124" s="78"/>
      <c r="E124" s="79">
        <f>SUM(E122:E123)</f>
        <v>8475</v>
      </c>
      <c r="G124" s="78"/>
      <c r="H124" s="79">
        <f>SUM(H122:H123)</f>
        <v>-1080</v>
      </c>
      <c r="J124" s="78"/>
      <c r="K124" s="79">
        <f>SUM(K122:K123)</f>
        <v>-2606</v>
      </c>
      <c r="M124" s="78"/>
      <c r="N124" s="79">
        <f>SUM(N122:N123)</f>
        <v>4789</v>
      </c>
    </row>
    <row r="125" spans="1:14" s="55" customFormat="1" ht="12.75" x14ac:dyDescent="0.2">
      <c r="A125" s="50"/>
      <c r="B125" s="2"/>
      <c r="C125" s="3"/>
      <c r="D125" s="74"/>
      <c r="E125" s="75"/>
      <c r="G125" s="74"/>
      <c r="H125" s="75"/>
      <c r="J125" s="74"/>
      <c r="K125" s="75"/>
      <c r="M125" s="74"/>
      <c r="N125" s="75"/>
    </row>
    <row r="126" spans="1:14" s="55" customFormat="1" ht="12.75" x14ac:dyDescent="0.2">
      <c r="A126" s="49" t="s">
        <v>66</v>
      </c>
      <c r="B126" s="2"/>
      <c r="C126" s="3"/>
      <c r="D126" s="74"/>
      <c r="E126" s="75"/>
      <c r="G126" s="74"/>
      <c r="H126" s="75"/>
      <c r="J126" s="74"/>
      <c r="K126" s="75"/>
      <c r="M126" s="74"/>
      <c r="N126" s="75"/>
    </row>
    <row r="127" spans="1:14" s="55" customFormat="1" ht="12.75" x14ac:dyDescent="0.2">
      <c r="A127" s="51" t="s">
        <v>67</v>
      </c>
      <c r="B127" s="2"/>
      <c r="C127" s="3"/>
      <c r="D127" s="74"/>
      <c r="E127" s="69">
        <v>8</v>
      </c>
      <c r="G127" s="74"/>
      <c r="H127" s="69">
        <v>43</v>
      </c>
      <c r="J127" s="74"/>
      <c r="K127" s="69">
        <v>28</v>
      </c>
      <c r="M127" s="74"/>
      <c r="N127" s="69">
        <f t="shared" ref="N127:N132" si="10">E127+H127+K127</f>
        <v>79</v>
      </c>
    </row>
    <row r="128" spans="1:14" s="55" customFormat="1" ht="12.75" x14ac:dyDescent="0.2">
      <c r="A128" s="51" t="s">
        <v>90</v>
      </c>
      <c r="B128" s="2"/>
      <c r="C128" s="3"/>
      <c r="D128" s="74"/>
      <c r="E128" s="69">
        <v>0</v>
      </c>
      <c r="G128" s="74"/>
      <c r="H128" s="69">
        <v>3837</v>
      </c>
      <c r="J128" s="74"/>
      <c r="K128" s="69">
        <f>-30-1</f>
        <v>-31</v>
      </c>
      <c r="M128" s="74"/>
      <c r="N128" s="69">
        <f t="shared" si="10"/>
        <v>3806</v>
      </c>
    </row>
    <row r="129" spans="1:17" s="55" customFormat="1" ht="12.75" x14ac:dyDescent="0.2">
      <c r="A129" s="51" t="s">
        <v>68</v>
      </c>
      <c r="B129" s="2"/>
      <c r="C129" s="3"/>
      <c r="D129" s="74"/>
      <c r="E129" s="69">
        <v>-5</v>
      </c>
      <c r="G129" s="74"/>
      <c r="H129" s="69">
        <v>-3</v>
      </c>
      <c r="J129" s="74"/>
      <c r="K129" s="69">
        <f>-46+1</f>
        <v>-45</v>
      </c>
      <c r="M129" s="74"/>
      <c r="N129" s="69">
        <f t="shared" si="10"/>
        <v>-53</v>
      </c>
    </row>
    <row r="130" spans="1:17" s="55" customFormat="1" ht="12.75" customHeight="1" x14ac:dyDescent="0.2">
      <c r="A130" s="51" t="s">
        <v>69</v>
      </c>
      <c r="B130" s="2"/>
      <c r="C130" s="3"/>
      <c r="D130" s="74"/>
      <c r="E130" s="26">
        <v>163238</v>
      </c>
      <c r="G130" s="74"/>
      <c r="H130" s="26">
        <v>124826</v>
      </c>
      <c r="J130" s="74"/>
      <c r="K130" s="26">
        <v>116699</v>
      </c>
      <c r="M130" s="74"/>
      <c r="N130" s="26">
        <f t="shared" si="10"/>
        <v>404763</v>
      </c>
    </row>
    <row r="131" spans="1:17" s="55" customFormat="1" ht="12.75" customHeight="1" x14ac:dyDescent="0.2">
      <c r="A131" s="51" t="s">
        <v>70</v>
      </c>
      <c r="B131" s="2"/>
      <c r="C131" s="3"/>
      <c r="D131" s="74"/>
      <c r="E131" s="26">
        <v>-163238</v>
      </c>
      <c r="G131" s="74"/>
      <c r="H131" s="26">
        <v>-124826</v>
      </c>
      <c r="J131" s="74"/>
      <c r="K131" s="26">
        <v>-116699</v>
      </c>
      <c r="M131" s="74"/>
      <c r="N131" s="26">
        <f t="shared" si="10"/>
        <v>-404763</v>
      </c>
    </row>
    <row r="132" spans="1:17" s="55" customFormat="1" ht="12.75" customHeight="1" x14ac:dyDescent="0.2">
      <c r="A132" s="51" t="s">
        <v>101</v>
      </c>
      <c r="B132" s="2"/>
      <c r="C132" s="3"/>
      <c r="D132" s="74"/>
      <c r="E132" s="26">
        <v>0</v>
      </c>
      <c r="G132" s="74"/>
      <c r="H132" s="26">
        <v>0</v>
      </c>
      <c r="J132" s="74"/>
      <c r="K132" s="26">
        <v>-115</v>
      </c>
      <c r="M132" s="74"/>
      <c r="N132" s="26">
        <f t="shared" si="10"/>
        <v>-115</v>
      </c>
    </row>
    <row r="133" spans="1:17" s="55" customFormat="1" ht="12.75" x14ac:dyDescent="0.2">
      <c r="A133" s="50" t="s">
        <v>103</v>
      </c>
      <c r="B133" s="2"/>
      <c r="C133" s="3"/>
      <c r="D133" s="78"/>
      <c r="E133" s="79">
        <f>SUM(E127:E132)</f>
        <v>3</v>
      </c>
      <c r="G133" s="78"/>
      <c r="H133" s="79">
        <f>SUM(H127:H132)</f>
        <v>3877</v>
      </c>
      <c r="J133" s="78"/>
      <c r="K133" s="79">
        <f>SUM(K127:K132)</f>
        <v>-163</v>
      </c>
      <c r="M133" s="78"/>
      <c r="N133" s="79">
        <f>SUM(N127:N132)</f>
        <v>3717</v>
      </c>
    </row>
    <row r="134" spans="1:17" s="55" customFormat="1" ht="12.75" x14ac:dyDescent="0.2">
      <c r="A134" s="50"/>
      <c r="B134" s="2"/>
      <c r="C134" s="3"/>
      <c r="D134" s="78"/>
      <c r="E134" s="80"/>
      <c r="G134" s="78"/>
      <c r="H134" s="80"/>
      <c r="J134" s="78"/>
      <c r="K134" s="80"/>
      <c r="M134" s="78"/>
      <c r="N134" s="80"/>
    </row>
    <row r="135" spans="1:17" s="55" customFormat="1" ht="12.75" x14ac:dyDescent="0.2">
      <c r="A135" s="50" t="s">
        <v>71</v>
      </c>
      <c r="B135" s="2"/>
      <c r="C135" s="3"/>
      <c r="D135" s="74"/>
      <c r="E135" s="69">
        <v>198</v>
      </c>
      <c r="G135" s="74"/>
      <c r="H135" s="69">
        <v>-395</v>
      </c>
      <c r="J135" s="74"/>
      <c r="K135" s="69">
        <v>-271</v>
      </c>
      <c r="M135" s="74"/>
      <c r="N135" s="69">
        <f t="shared" ref="N135" si="11">E135+H135+K135</f>
        <v>-468</v>
      </c>
    </row>
    <row r="136" spans="1:17" s="55" customFormat="1" ht="12.75" x14ac:dyDescent="0.2">
      <c r="A136" s="50"/>
      <c r="B136" s="2"/>
      <c r="C136" s="3"/>
      <c r="D136" s="74"/>
      <c r="E136" s="77"/>
      <c r="G136" s="74"/>
      <c r="H136" s="77"/>
      <c r="J136" s="74"/>
      <c r="K136" s="77"/>
      <c r="M136" s="74"/>
      <c r="N136" s="77"/>
    </row>
    <row r="137" spans="1:17" s="55" customFormat="1" ht="12.75" x14ac:dyDescent="0.2">
      <c r="A137" s="50" t="s">
        <v>88</v>
      </c>
      <c r="B137" s="2"/>
      <c r="C137" s="3"/>
      <c r="D137" s="81"/>
      <c r="E137" s="80">
        <f>+E119+E124+E133+E135</f>
        <v>2853</v>
      </c>
      <c r="G137" s="81"/>
      <c r="H137" s="80">
        <f>+H119+H124+H133+H135</f>
        <v>5547</v>
      </c>
      <c r="J137" s="81"/>
      <c r="K137" s="80">
        <f>+K119+K124+K133+K135</f>
        <v>4858</v>
      </c>
      <c r="M137" s="81"/>
      <c r="N137" s="80">
        <f>+N119+N124+N133+N135</f>
        <v>13258</v>
      </c>
    </row>
    <row r="138" spans="1:17" x14ac:dyDescent="0.25">
      <c r="A138" s="50" t="s">
        <v>72</v>
      </c>
      <c r="B138" s="2"/>
      <c r="D138" s="74"/>
      <c r="E138" s="82">
        <v>39775</v>
      </c>
      <c r="F138" s="55"/>
      <c r="G138" s="74"/>
      <c r="H138" s="82">
        <f>E139</f>
        <v>42628</v>
      </c>
      <c r="I138" s="55"/>
      <c r="J138" s="74"/>
      <c r="K138" s="82">
        <f>H139</f>
        <v>48175</v>
      </c>
      <c r="L138" s="55"/>
      <c r="M138" s="74"/>
      <c r="N138" s="82">
        <f>E138</f>
        <v>39775</v>
      </c>
      <c r="O138" s="55"/>
      <c r="P138" s="55"/>
      <c r="Q138" s="55"/>
    </row>
    <row r="139" spans="1:17" ht="15.75" thickBot="1" x14ac:dyDescent="0.3">
      <c r="A139" s="50" t="s">
        <v>73</v>
      </c>
      <c r="B139" s="2"/>
      <c r="D139" s="83"/>
      <c r="E139" s="57">
        <f>SUM(E137:E138)</f>
        <v>42628</v>
      </c>
      <c r="F139" s="55"/>
      <c r="G139" s="83"/>
      <c r="H139" s="57">
        <f>SUM(H137:H138)</f>
        <v>48175</v>
      </c>
      <c r="I139" s="55"/>
      <c r="J139" s="83"/>
      <c r="K139" s="57">
        <f>SUM(K137:K138)</f>
        <v>53033</v>
      </c>
      <c r="L139" s="55"/>
      <c r="M139" s="83"/>
      <c r="N139" s="57">
        <f>SUM(N137:N138)</f>
        <v>53033</v>
      </c>
      <c r="O139" s="55"/>
    </row>
    <row r="140" spans="1:17" ht="16.5" thickTop="1" thickBot="1" x14ac:dyDescent="0.3">
      <c r="A140" s="2"/>
      <c r="B140" s="2"/>
      <c r="D140" s="64"/>
      <c r="E140" s="84"/>
      <c r="F140" s="55"/>
      <c r="G140" s="64"/>
      <c r="H140" s="84"/>
      <c r="I140" s="55"/>
      <c r="J140" s="64"/>
      <c r="K140" s="84"/>
      <c r="L140" s="55"/>
      <c r="M140" s="64"/>
      <c r="N140" s="84"/>
      <c r="O140" s="55"/>
    </row>
    <row r="141" spans="1:17" x14ac:dyDescent="0.25">
      <c r="D141" s="86"/>
      <c r="E141" s="86"/>
      <c r="G141" s="86"/>
      <c r="H141" s="86"/>
      <c r="J141" s="86"/>
      <c r="K141" s="86"/>
      <c r="M141" s="86"/>
      <c r="N141" s="86"/>
    </row>
    <row r="142" spans="1:17" x14ac:dyDescent="0.25">
      <c r="E142" s="6"/>
      <c r="H142" s="6"/>
      <c r="K142" s="6"/>
      <c r="N142" s="6"/>
    </row>
    <row r="143" spans="1:17" x14ac:dyDescent="0.25">
      <c r="B143" s="2"/>
    </row>
  </sheetData>
  <mergeCells count="15">
    <mergeCell ref="M3:N3"/>
    <mergeCell ref="M102:N102"/>
    <mergeCell ref="M103:N103"/>
    <mergeCell ref="D103:E103"/>
    <mergeCell ref="D102:E102"/>
    <mergeCell ref="D60:E60"/>
    <mergeCell ref="D3:E3"/>
    <mergeCell ref="G3:H3"/>
    <mergeCell ref="G60:H60"/>
    <mergeCell ref="G102:H102"/>
    <mergeCell ref="G103:H103"/>
    <mergeCell ref="J3:K3"/>
    <mergeCell ref="J60:K60"/>
    <mergeCell ref="J102:K102"/>
    <mergeCell ref="J103:K103"/>
  </mergeCells>
  <pageMargins left="0.7" right="0.31" top="0.5" bottom="0.25" header="0.05" footer="0"/>
  <pageSetup scale="71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 Historical FS</vt:lpstr>
      <vt:lpstr>'2018 Historical FS'!Print_Area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LOWENSTEIN</dc:creator>
  <cp:lastModifiedBy>John Cunningham</cp:lastModifiedBy>
  <cp:lastPrinted>2018-11-05T18:47:10Z</cp:lastPrinted>
  <dcterms:created xsi:type="dcterms:W3CDTF">2018-02-13T02:23:57Z</dcterms:created>
  <dcterms:modified xsi:type="dcterms:W3CDTF">2018-11-05T18:47:51Z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